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480" windowHeight="11310" activeTab="1"/>
  </bookViews>
  <sheets>
    <sheet name="меню для малоимущ 1 неделя" sheetId="4" r:id="rId1"/>
    <sheet name="меню для малоим 2 неделя" sheetId="6" r:id="rId2"/>
  </sheets>
  <calcPr calcId="125725" refMode="R1C1"/>
</workbook>
</file>

<file path=xl/calcChain.xml><?xml version="1.0" encoding="utf-8"?>
<calcChain xmlns="http://schemas.openxmlformats.org/spreadsheetml/2006/main">
  <c r="H17" i="6"/>
  <c r="H19"/>
  <c r="H153" i="4" l="1"/>
  <c r="H151"/>
  <c r="H152"/>
  <c r="H150"/>
  <c r="H149"/>
  <c r="H111"/>
  <c r="H110"/>
  <c r="H109"/>
  <c r="H108"/>
  <c r="H84"/>
  <c r="H83"/>
  <c r="H43"/>
  <c r="H48"/>
  <c r="H121" i="6" l="1"/>
  <c r="H113"/>
  <c r="H11" i="4"/>
  <c r="H12"/>
  <c r="H13"/>
  <c r="H14"/>
  <c r="H81" i="6" l="1"/>
  <c r="H47"/>
  <c r="J181"/>
  <c r="J182"/>
  <c r="H174"/>
  <c r="L182"/>
  <c r="K182"/>
  <c r="I182"/>
  <c r="H179"/>
  <c r="H177"/>
  <c r="H176"/>
  <c r="H175"/>
  <c r="H173"/>
  <c r="H172"/>
  <c r="H171"/>
  <c r="H170"/>
  <c r="H169"/>
  <c r="L52"/>
  <c r="K52"/>
  <c r="J52"/>
  <c r="I52"/>
  <c r="H50"/>
  <c r="H49"/>
  <c r="H48"/>
  <c r="H46"/>
  <c r="H45"/>
  <c r="H44"/>
  <c r="H43"/>
  <c r="H42"/>
  <c r="H41"/>
  <c r="H40"/>
  <c r="H37"/>
  <c r="H52" s="1"/>
  <c r="H36"/>
  <c r="L155" i="4"/>
  <c r="K155"/>
  <c r="J155"/>
  <c r="I155"/>
  <c r="H148"/>
  <c r="H147"/>
  <c r="H146"/>
  <c r="H145"/>
  <c r="H144"/>
  <c r="L122"/>
  <c r="K122"/>
  <c r="J122"/>
  <c r="I122"/>
  <c r="H120"/>
  <c r="H119"/>
  <c r="H118"/>
  <c r="H115"/>
  <c r="H122" s="1"/>
  <c r="H18"/>
  <c r="H21"/>
  <c r="H22"/>
  <c r="I24"/>
  <c r="J24"/>
  <c r="K24"/>
  <c r="L24"/>
  <c r="H39"/>
  <c r="H40"/>
  <c r="H41"/>
  <c r="H42"/>
  <c r="H45"/>
  <c r="H49"/>
  <c r="H50"/>
  <c r="I52"/>
  <c r="J52"/>
  <c r="K52"/>
  <c r="H77"/>
  <c r="H78"/>
  <c r="H79"/>
  <c r="H80"/>
  <c r="H81"/>
  <c r="H82"/>
  <c r="H86"/>
  <c r="I89"/>
  <c r="J89"/>
  <c r="K89"/>
  <c r="L89"/>
  <c r="H179"/>
  <c r="H180"/>
  <c r="H183"/>
  <c r="H184"/>
  <c r="H185"/>
  <c r="H186"/>
  <c r="H187"/>
  <c r="H188"/>
  <c r="H189"/>
  <c r="H190"/>
  <c r="H191"/>
  <c r="H192"/>
  <c r="I194"/>
  <c r="J194"/>
  <c r="K194"/>
  <c r="L194"/>
  <c r="H182" i="6"/>
  <c r="H155" i="4"/>
  <c r="H194"/>
  <c r="H12" i="6"/>
  <c r="L146"/>
  <c r="K146"/>
  <c r="J146"/>
  <c r="I146"/>
  <c r="H144"/>
  <c r="H143"/>
  <c r="H142"/>
  <c r="H141"/>
  <c r="H140"/>
  <c r="H139"/>
  <c r="H138"/>
  <c r="H137"/>
  <c r="H136"/>
  <c r="H135"/>
  <c r="L121"/>
  <c r="K121"/>
  <c r="J121"/>
  <c r="I121"/>
  <c r="H119"/>
  <c r="H118"/>
  <c r="H117"/>
  <c r="H116"/>
  <c r="H112"/>
  <c r="H111"/>
  <c r="H110"/>
  <c r="K90"/>
  <c r="J90"/>
  <c r="I90"/>
  <c r="H88"/>
  <c r="H87"/>
  <c r="H86"/>
  <c r="H84"/>
  <c r="H83"/>
  <c r="H80"/>
  <c r="H79"/>
  <c r="H78"/>
  <c r="H77"/>
  <c r="L22"/>
  <c r="K22"/>
  <c r="J22"/>
  <c r="I22"/>
  <c r="H21"/>
  <c r="H20"/>
  <c r="H16"/>
  <c r="H11"/>
  <c r="H10"/>
  <c r="H9"/>
  <c r="H90"/>
  <c r="H22"/>
  <c r="S24" i="4" l="1"/>
  <c r="S26" s="1"/>
  <c r="H89"/>
  <c r="H52"/>
  <c r="H24"/>
  <c r="H146" i="6"/>
</calcChain>
</file>

<file path=xl/sharedStrings.xml><?xml version="1.0" encoding="utf-8"?>
<sst xmlns="http://schemas.openxmlformats.org/spreadsheetml/2006/main" count="528" uniqueCount="108">
  <si>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</si>
  <si>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</si>
  <si>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</si>
  <si>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</si>
  <si>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</si>
  <si>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</si>
  <si>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</si>
  <si>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</si>
  <si>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</si>
  <si>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</si>
  <si>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</si>
  <si>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</si>
  <si>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</si>
  <si>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</si>
  <si>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</si>
  <si>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</si>
  <si>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</si>
  <si>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С.В.Маслова</t>
  </si>
  <si>
    <t>Соль иодир</t>
  </si>
  <si>
    <t>Молоко</t>
  </si>
  <si>
    <t>Какао с молоком</t>
  </si>
  <si>
    <t>Итого за день:</t>
  </si>
  <si>
    <t>1 неделя - понедельник</t>
  </si>
  <si>
    <t>Хлеб</t>
  </si>
  <si>
    <t>200/15</t>
  </si>
  <si>
    <t>1 неделя - четверг</t>
  </si>
  <si>
    <t>1 неделя - пятница</t>
  </si>
  <si>
    <t>2 неделя - пятница</t>
  </si>
  <si>
    <t>Сахар</t>
  </si>
  <si>
    <t>Хлеб пшеничн</t>
  </si>
  <si>
    <t>№160101</t>
  </si>
  <si>
    <t>№200102</t>
  </si>
  <si>
    <t>Мука</t>
  </si>
  <si>
    <t>Чай</t>
  </si>
  <si>
    <t>Чай с сахаром</t>
  </si>
  <si>
    <t>Соль</t>
  </si>
  <si>
    <t>Слив масло</t>
  </si>
  <si>
    <t>Сметана</t>
  </si>
  <si>
    <t xml:space="preserve">Сахар </t>
  </si>
  <si>
    <t>Макароны</t>
  </si>
  <si>
    <t>Соль иод</t>
  </si>
  <si>
    <t>Рис</t>
  </si>
  <si>
    <t>Хлеб пшен</t>
  </si>
  <si>
    <t>200\15</t>
  </si>
  <si>
    <t>№120549</t>
  </si>
  <si>
    <t>№120539</t>
  </si>
  <si>
    <t>№160105</t>
  </si>
  <si>
    <t>Пшено</t>
  </si>
  <si>
    <t>№160108</t>
  </si>
  <si>
    <t>Гречка</t>
  </si>
  <si>
    <t>1шт</t>
  </si>
  <si>
    <t>Хлеб с маслом</t>
  </si>
  <si>
    <t>80\15</t>
  </si>
  <si>
    <t>Какао-парошок</t>
  </si>
  <si>
    <t>№120235</t>
  </si>
  <si>
    <t>Яицо вареное</t>
  </si>
  <si>
    <t>Яицо</t>
  </si>
  <si>
    <t>Каша пшенная с сахаром</t>
  </si>
  <si>
    <t>200\15\15</t>
  </si>
  <si>
    <t>№386</t>
  </si>
  <si>
    <t>М.П.Могильный</t>
  </si>
  <si>
    <t>№2294</t>
  </si>
  <si>
    <t>№210104</t>
  </si>
  <si>
    <t>Каша гречневая с молоком</t>
  </si>
  <si>
    <t>Сыр голландский</t>
  </si>
  <si>
    <t>Сыр</t>
  </si>
  <si>
    <t>№2660</t>
  </si>
  <si>
    <t>60\30</t>
  </si>
  <si>
    <t xml:space="preserve">Хлеб пшеничн </t>
  </si>
  <si>
    <t xml:space="preserve">Чай </t>
  </si>
  <si>
    <t>Каша рисовая с сахаром</t>
  </si>
  <si>
    <t>Суп молочный с пшенкой</t>
  </si>
  <si>
    <t>1 неделя -суббота</t>
  </si>
  <si>
    <t xml:space="preserve">Омлет </t>
  </si>
  <si>
    <t>100\5</t>
  </si>
  <si>
    <t>Яица куриные</t>
  </si>
  <si>
    <t>1 неделя - вторник</t>
  </si>
  <si>
    <t>1 неделя  среда</t>
  </si>
  <si>
    <t>Запеканка творожная со сметаной</t>
  </si>
  <si>
    <t>Творог</t>
  </si>
  <si>
    <t>Крупа манная</t>
  </si>
  <si>
    <t>Яица</t>
  </si>
  <si>
    <t>Сырники из творога</t>
  </si>
  <si>
    <t>№231</t>
  </si>
  <si>
    <t>Масло растит</t>
  </si>
  <si>
    <t>№2613</t>
  </si>
  <si>
    <t>№2770</t>
  </si>
  <si>
    <t>2 неделя  суббота</t>
  </si>
  <si>
    <t>Масло слив</t>
  </si>
  <si>
    <t>Примерное двухнедельное меню горячих школьных завтраков для детей  из малообеспеченных семей из расчета 25 руб в день</t>
  </si>
  <si>
    <t>Примерное двухнедельное меню горячих школьных завтраков для детей  из малообеспеченных семей из расчета 25р в день</t>
  </si>
  <si>
    <t>Суп молочный с макаронами</t>
  </si>
  <si>
    <t>Каша гречневая</t>
  </si>
  <si>
    <t>60/15</t>
  </si>
  <si>
    <t>Масло</t>
  </si>
  <si>
    <t>Чай с/с</t>
  </si>
  <si>
    <t>Омлет</t>
  </si>
  <si>
    <t>Яйцо</t>
  </si>
  <si>
    <t xml:space="preserve">2 неделя - понедельник </t>
  </si>
  <si>
    <t xml:space="preserve">2 неделя -вторник </t>
  </si>
  <si>
    <t xml:space="preserve">2 неделя - среда </t>
  </si>
  <si>
    <t xml:space="preserve">2 неделя - четверг </t>
  </si>
  <si>
    <t>Яицо варенное</t>
  </si>
  <si>
    <t>200\10/8</t>
  </si>
  <si>
    <t>Хлеб пшеничный</t>
  </si>
  <si>
    <t>110\15</t>
  </si>
  <si>
    <t>Масло сливочное</t>
  </si>
  <si>
    <t>Какао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</si>
</sst>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3">
    <xf numFmtId="0" fontId="0" fillId="0" borderId="0" xfId="0"/>
    <xf numFmtId="0" fontId="1" fillId="0" borderId="0" xfId="0" applyFont="1"/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26" xfId="0" applyBorder="1"/>
    <xf numFmtId="0" fontId="1" fillId="0" borderId="27" xfId="0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2" fontId="1" fillId="0" borderId="33" xfId="0" applyNumberFormat="1" applyFont="1" applyBorder="1" applyAlignment="1">
      <alignment horizontal="center" vertical="center" wrapText="1"/>
    </xf>
    <xf numFmtId="0" fontId="0" fillId="0" borderId="13" xfId="0" applyBorder="1"/>
    <xf numFmtId="0" fontId="0" fillId="0" borderId="25" xfId="0" applyBorder="1"/>
    <xf numFmtId="2" fontId="1" fillId="0" borderId="34" xfId="0" applyNumberFormat="1" applyFont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2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16" xfId="0" applyFont="1" applyBorder="1" applyAlignment="1">
      <alignment horizontal="left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0" fillId="0" borderId="19" xfId="0" applyNumberFormat="1" applyBorder="1"/>
    <xf numFmtId="2" fontId="0" fillId="0" borderId="26" xfId="0" applyNumberFormat="1" applyBorder="1"/>
    <xf numFmtId="2" fontId="0" fillId="0" borderId="11" xfId="0" applyNumberFormat="1" applyBorder="1"/>
    <xf numFmtId="2" fontId="1" fillId="0" borderId="1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20" xfId="0" applyNumberFormat="1" applyBorder="1"/>
    <xf numFmtId="2" fontId="0" fillId="0" borderId="35" xfId="0" applyNumberFormat="1" applyBorder="1"/>
    <xf numFmtId="2" fontId="0" fillId="0" borderId="4" xfId="0" applyNumberFormat="1" applyBorder="1"/>
    <xf numFmtId="2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0" fillId="0" borderId="21" xfId="0" applyNumberFormat="1" applyBorder="1"/>
    <xf numFmtId="2" fontId="0" fillId="0" borderId="36" xfId="0" applyNumberFormat="1" applyBorder="1"/>
    <xf numFmtId="2" fontId="0" fillId="0" borderId="13" xfId="0" applyNumberFormat="1" applyBorder="1"/>
    <xf numFmtId="2" fontId="1" fillId="0" borderId="7" xfId="0" applyNumberFormat="1" applyFont="1" applyBorder="1" applyAlignment="1">
      <alignment horizontal="left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35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0" fillId="0" borderId="25" xfId="0" applyNumberFormat="1" applyBorder="1"/>
    <xf numFmtId="2" fontId="1" fillId="0" borderId="8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26" xfId="0" applyFont="1" applyBorder="1"/>
    <xf numFmtId="0" fontId="4" fillId="0" borderId="11" xfId="0" applyFont="1" applyBorder="1"/>
    <xf numFmtId="0" fontId="4" fillId="0" borderId="35" xfId="0" applyFont="1" applyBorder="1"/>
    <xf numFmtId="0" fontId="4" fillId="0" borderId="4" xfId="0" applyFont="1" applyBorder="1"/>
    <xf numFmtId="0" fontId="4" fillId="0" borderId="27" xfId="0" applyFont="1" applyBorder="1"/>
    <xf numFmtId="0" fontId="4" fillId="0" borderId="25" xfId="0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35" xfId="0" applyFont="1" applyBorder="1" applyAlignment="1"/>
    <xf numFmtId="0" fontId="4" fillId="0" borderId="4" xfId="0" applyFont="1" applyBorder="1" applyAlignment="1"/>
    <xf numFmtId="0" fontId="1" fillId="0" borderId="8" xfId="0" applyFont="1" applyBorder="1" applyAlignment="1">
      <alignment vertical="center" wrapText="1"/>
    </xf>
    <xf numFmtId="0" fontId="1" fillId="0" borderId="47" xfId="0" applyFont="1" applyBorder="1" applyAlignment="1">
      <alignment horizontal="left" vertical="center" wrapText="1"/>
    </xf>
    <xf numFmtId="0" fontId="0" fillId="0" borderId="45" xfId="0" applyBorder="1"/>
    <xf numFmtId="0" fontId="0" fillId="0" borderId="60" xfId="0" applyBorder="1"/>
    <xf numFmtId="2" fontId="2" fillId="0" borderId="28" xfId="0" applyNumberFormat="1" applyFont="1" applyBorder="1" applyAlignment="1">
      <alignment horizontal="center" vertical="center" wrapText="1"/>
    </xf>
    <xf numFmtId="2" fontId="5" fillId="0" borderId="28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1" fillId="0" borderId="62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2" fontId="1" fillId="0" borderId="63" xfId="0" applyNumberFormat="1" applyFont="1" applyBorder="1" applyAlignment="1">
      <alignment horizontal="center" vertical="center" wrapText="1"/>
    </xf>
    <xf numFmtId="164" fontId="1" fillId="0" borderId="64" xfId="0" applyNumberFormat="1" applyFont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164" fontId="1" fillId="0" borderId="65" xfId="0" applyNumberFormat="1" applyFont="1" applyBorder="1" applyAlignment="1">
      <alignment horizontal="center" vertical="center" wrapText="1"/>
    </xf>
    <xf numFmtId="164" fontId="1" fillId="0" borderId="66" xfId="0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44" xfId="0" applyNumberFormat="1" applyFont="1" applyBorder="1" applyAlignment="1">
      <alignment horizontal="left" vertical="center" wrapText="1"/>
    </xf>
    <xf numFmtId="2" fontId="1" fillId="0" borderId="45" xfId="0" applyNumberFormat="1" applyFont="1" applyBorder="1" applyAlignment="1">
      <alignment horizontal="left" vertical="center" wrapText="1"/>
    </xf>
    <xf numFmtId="2" fontId="1" fillId="0" borderId="32" xfId="0" applyNumberFormat="1" applyFont="1" applyBorder="1" applyAlignment="1">
      <alignment horizontal="left" vertical="center" wrapText="1"/>
    </xf>
    <xf numFmtId="2" fontId="1" fillId="0" borderId="25" xfId="0" applyNumberFormat="1" applyFont="1" applyBorder="1" applyAlignment="1">
      <alignment horizontal="left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/>
    <xf numFmtId="0" fontId="3" fillId="0" borderId="37" xfId="0" applyFont="1" applyBorder="1" applyAlignment="1"/>
    <xf numFmtId="0" fontId="2" fillId="0" borderId="3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7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2" fontId="7" fillId="0" borderId="39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2" fontId="7" fillId="0" borderId="4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2" fontId="7" fillId="0" borderId="43" xfId="0" applyNumberFormat="1" applyFont="1" applyBorder="1" applyAlignment="1">
      <alignment horizontal="center" vertical="center" wrapText="1"/>
    </xf>
    <xf numFmtId="2" fontId="7" fillId="0" borderId="42" xfId="0" applyNumberFormat="1" applyFont="1" applyBorder="1" applyAlignment="1">
      <alignment horizontal="center" vertical="center" wrapText="1"/>
    </xf>
    <xf numFmtId="2" fontId="1" fillId="0" borderId="54" xfId="0" applyNumberFormat="1" applyFont="1" applyBorder="1" applyAlignment="1">
      <alignment horizontal="left" vertical="center" wrapText="1"/>
    </xf>
    <xf numFmtId="2" fontId="1" fillId="0" borderId="71" xfId="0" applyNumberFormat="1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51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S222"/>
  <sheetViews>
    <sheetView topLeftCell="A163" zoomScaleNormal="90" workbookViewId="0">
      <selection activeCell="G153" sqref="G153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6" spans="1:14" ht="5.25" customHeight="1" thickBot="1"/>
    <row r="7" spans="1:14" ht="27.75" customHeight="1">
      <c r="A7" s="229" t="s">
        <v>89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1"/>
    </row>
    <row r="8" spans="1:14" ht="15" customHeight="1">
      <c r="A8" s="232" t="s">
        <v>22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4"/>
    </row>
    <row r="9" spans="1:14" ht="54" customHeight="1">
      <c r="A9" s="124" t="s">
        <v>0</v>
      </c>
      <c r="B9" s="123"/>
      <c r="C9" s="123" t="s">
        <v>1</v>
      </c>
      <c r="D9" s="4" t="s">
        <v>2</v>
      </c>
      <c r="E9" s="123" t="s">
        <v>3</v>
      </c>
      <c r="F9" s="123" t="s">
        <v>4</v>
      </c>
      <c r="G9" s="2" t="s">
        <v>5</v>
      </c>
      <c r="H9" s="123" t="s">
        <v>6</v>
      </c>
      <c r="I9" s="123" t="s">
        <v>7</v>
      </c>
      <c r="J9" s="125" t="s">
        <v>8</v>
      </c>
      <c r="K9" s="123" t="s">
        <v>9</v>
      </c>
      <c r="L9" s="123" t="s">
        <v>10</v>
      </c>
      <c r="M9" s="123" t="s">
        <v>11</v>
      </c>
      <c r="N9" s="126" t="s">
        <v>12</v>
      </c>
    </row>
    <row r="10" spans="1:14" ht="15.75" thickBot="1">
      <c r="A10" s="127"/>
      <c r="B10" s="128" t="s">
        <v>13</v>
      </c>
      <c r="C10" s="123" t="s">
        <v>14</v>
      </c>
      <c r="D10" s="16"/>
      <c r="E10" s="128" t="s">
        <v>14</v>
      </c>
      <c r="F10" s="128" t="s">
        <v>14</v>
      </c>
      <c r="G10" s="17" t="s">
        <v>15</v>
      </c>
      <c r="H10" s="128" t="s">
        <v>16</v>
      </c>
      <c r="I10" s="128" t="s">
        <v>14</v>
      </c>
      <c r="J10" s="128" t="s">
        <v>14</v>
      </c>
      <c r="K10" s="128" t="s">
        <v>14</v>
      </c>
      <c r="L10" s="128" t="s">
        <v>14</v>
      </c>
      <c r="M10" s="128"/>
      <c r="N10" s="7"/>
    </row>
    <row r="11" spans="1:14">
      <c r="A11" s="198">
        <v>1</v>
      </c>
      <c r="B11" s="202" t="s">
        <v>73</v>
      </c>
      <c r="C11" s="235" t="s">
        <v>74</v>
      </c>
      <c r="D11" s="71" t="s">
        <v>75</v>
      </c>
      <c r="E11" s="186">
        <v>2</v>
      </c>
      <c r="F11" s="136">
        <v>2</v>
      </c>
      <c r="G11" s="107">
        <v>7.5</v>
      </c>
      <c r="H11" s="100">
        <f>G11*E11</f>
        <v>15</v>
      </c>
      <c r="I11" s="178"/>
      <c r="J11" s="178"/>
      <c r="K11" s="182"/>
      <c r="L11" s="178"/>
      <c r="M11" s="188"/>
      <c r="N11" s="121" t="s">
        <v>17</v>
      </c>
    </row>
    <row r="12" spans="1:14">
      <c r="A12" s="199"/>
      <c r="B12" s="203"/>
      <c r="C12" s="214"/>
      <c r="D12" s="72" t="s">
        <v>19</v>
      </c>
      <c r="E12" s="139">
        <v>0.05</v>
      </c>
      <c r="F12" s="137">
        <v>0.05</v>
      </c>
      <c r="G12" s="108">
        <v>65</v>
      </c>
      <c r="H12" s="101">
        <f>G12*E12</f>
        <v>3.25</v>
      </c>
      <c r="I12" s="179"/>
      <c r="J12" s="179"/>
      <c r="K12" s="183"/>
      <c r="L12" s="179"/>
      <c r="M12" s="189"/>
      <c r="N12" s="121"/>
    </row>
    <row r="13" spans="1:14">
      <c r="A13" s="199"/>
      <c r="B13" s="203"/>
      <c r="C13" s="214"/>
      <c r="D13" s="72" t="s">
        <v>36</v>
      </c>
      <c r="E13" s="139">
        <v>5.0000000000000001E-3</v>
      </c>
      <c r="F13" s="137">
        <v>5.0000000000000001E-3</v>
      </c>
      <c r="G13" s="108">
        <v>407</v>
      </c>
      <c r="H13" s="101">
        <f>G13*E13</f>
        <v>2.0350000000000001</v>
      </c>
      <c r="I13" s="179"/>
      <c r="J13" s="179"/>
      <c r="K13" s="183"/>
      <c r="L13" s="179"/>
      <c r="M13" s="189"/>
      <c r="N13" s="121"/>
    </row>
    <row r="14" spans="1:14">
      <c r="A14" s="199"/>
      <c r="B14" s="203"/>
      <c r="C14" s="214"/>
      <c r="D14" s="72" t="s">
        <v>18</v>
      </c>
      <c r="E14" s="139">
        <v>1E-3</v>
      </c>
      <c r="F14" s="137">
        <v>1E-3</v>
      </c>
      <c r="G14" s="108">
        <v>18</v>
      </c>
      <c r="H14" s="101">
        <f>G14*E14</f>
        <v>1.8000000000000002E-2</v>
      </c>
      <c r="I14" s="179">
        <v>10.6</v>
      </c>
      <c r="J14" s="179">
        <v>11.7</v>
      </c>
      <c r="K14" s="183">
        <v>0.6</v>
      </c>
      <c r="L14" s="179">
        <v>154</v>
      </c>
      <c r="M14" s="189" t="s">
        <v>85</v>
      </c>
      <c r="N14" s="121"/>
    </row>
    <row r="15" spans="1:14">
      <c r="A15" s="199"/>
      <c r="B15" s="203"/>
      <c r="C15" s="214"/>
      <c r="D15" s="72"/>
      <c r="E15" s="139"/>
      <c r="F15" s="137"/>
      <c r="G15" s="108"/>
      <c r="H15" s="101"/>
      <c r="I15" s="179"/>
      <c r="J15" s="179"/>
      <c r="K15" s="183"/>
      <c r="L15" s="179"/>
      <c r="M15" s="189"/>
      <c r="N15" s="121"/>
    </row>
    <row r="16" spans="1:14">
      <c r="A16" s="199"/>
      <c r="B16" s="203"/>
      <c r="C16" s="214"/>
      <c r="D16" s="72"/>
      <c r="E16" s="139"/>
      <c r="F16" s="137"/>
      <c r="G16" s="108"/>
      <c r="H16" s="101"/>
      <c r="I16" s="179"/>
      <c r="J16" s="179"/>
      <c r="K16" s="183"/>
      <c r="L16" s="179"/>
      <c r="M16" s="189"/>
      <c r="N16" s="121"/>
    </row>
    <row r="17" spans="1:19" ht="15.75" thickBot="1">
      <c r="A17" s="208"/>
      <c r="B17" s="209"/>
      <c r="C17" s="215"/>
      <c r="D17" s="73"/>
      <c r="E17" s="153"/>
      <c r="F17" s="150"/>
      <c r="G17" s="109"/>
      <c r="H17" s="102"/>
      <c r="I17" s="179"/>
      <c r="J17" s="179"/>
      <c r="K17" s="183"/>
      <c r="L17" s="179"/>
      <c r="M17" s="189"/>
      <c r="N17" s="121"/>
    </row>
    <row r="18" spans="1:19">
      <c r="A18" s="204">
        <v>2</v>
      </c>
      <c r="B18" s="198" t="s">
        <v>104</v>
      </c>
      <c r="C18" s="213">
        <v>60</v>
      </c>
      <c r="D18" s="104" t="s">
        <v>23</v>
      </c>
      <c r="E18" s="38">
        <v>0.06</v>
      </c>
      <c r="F18" s="121">
        <v>0.06</v>
      </c>
      <c r="G18" s="90">
        <v>45.45</v>
      </c>
      <c r="H18" s="83">
        <f>E18*G18</f>
        <v>2.7269999999999999</v>
      </c>
      <c r="I18" s="120">
        <v>6</v>
      </c>
      <c r="J18" s="120">
        <v>0.4</v>
      </c>
      <c r="K18" s="36">
        <v>41.73</v>
      </c>
      <c r="L18" s="120">
        <v>186.4</v>
      </c>
      <c r="M18" s="22"/>
      <c r="N18" s="120"/>
    </row>
    <row r="19" spans="1:19">
      <c r="A19" s="205"/>
      <c r="B19" s="199"/>
      <c r="C19" s="214"/>
      <c r="D19" s="104"/>
      <c r="E19" s="38"/>
      <c r="F19" s="121"/>
      <c r="G19" s="90"/>
      <c r="H19" s="83"/>
      <c r="I19" s="121"/>
      <c r="J19" s="121"/>
      <c r="K19" s="38"/>
      <c r="L19" s="121"/>
      <c r="M19" s="15" t="s">
        <v>31</v>
      </c>
      <c r="N19" s="121"/>
    </row>
    <row r="20" spans="1:19" ht="15.75" thickBot="1">
      <c r="A20" s="239"/>
      <c r="B20" s="208"/>
      <c r="C20" s="215"/>
      <c r="D20" s="105"/>
      <c r="E20" s="39"/>
      <c r="F20" s="122"/>
      <c r="G20" s="63"/>
      <c r="H20" s="92"/>
      <c r="I20" s="122"/>
      <c r="J20" s="122"/>
      <c r="K20" s="39"/>
      <c r="L20" s="122"/>
      <c r="M20" s="26"/>
      <c r="N20" s="122"/>
    </row>
    <row r="21" spans="1:19">
      <c r="A21" s="240">
        <v>3</v>
      </c>
      <c r="B21" s="198" t="s">
        <v>34</v>
      </c>
      <c r="C21" s="202" t="s">
        <v>24</v>
      </c>
      <c r="D21" s="20" t="s">
        <v>33</v>
      </c>
      <c r="E21" s="129">
        <v>1E-3</v>
      </c>
      <c r="F21" s="129">
        <v>1E-3</v>
      </c>
      <c r="G21" s="21">
        <v>690</v>
      </c>
      <c r="H21" s="60">
        <f>G21*E21</f>
        <v>0.69000000000000006</v>
      </c>
      <c r="I21" s="116"/>
      <c r="J21" s="116"/>
      <c r="K21" s="117"/>
      <c r="L21" s="116"/>
      <c r="M21" s="117"/>
      <c r="N21" s="121"/>
    </row>
    <row r="22" spans="1:19">
      <c r="A22" s="241"/>
      <c r="B22" s="199"/>
      <c r="C22" s="203"/>
      <c r="D22" s="4" t="s">
        <v>28</v>
      </c>
      <c r="E22" s="123">
        <v>1.4999999999999999E-2</v>
      </c>
      <c r="F22" s="123">
        <v>1.4999999999999999E-2</v>
      </c>
      <c r="G22" s="2">
        <v>65</v>
      </c>
      <c r="H22" s="61">
        <f>G22*E22</f>
        <v>0.97499999999999998</v>
      </c>
      <c r="I22" s="142">
        <v>0.2</v>
      </c>
      <c r="J22" s="142">
        <v>0</v>
      </c>
      <c r="K22" s="143">
        <v>14</v>
      </c>
      <c r="L22" s="142">
        <v>56.8</v>
      </c>
      <c r="M22" s="117" t="s">
        <v>46</v>
      </c>
      <c r="N22" s="121"/>
    </row>
    <row r="23" spans="1:19" ht="15.75" thickBot="1">
      <c r="A23" s="242"/>
      <c r="B23" s="208"/>
      <c r="C23" s="209"/>
      <c r="D23" s="25"/>
      <c r="E23" s="130"/>
      <c r="F23" s="130"/>
      <c r="G23" s="6"/>
      <c r="H23" s="62"/>
      <c r="I23" s="116"/>
      <c r="J23" s="116"/>
      <c r="K23" s="117"/>
      <c r="L23" s="116"/>
      <c r="M23" s="117"/>
      <c r="N23" s="121"/>
    </row>
    <row r="24" spans="1:19" ht="24.75" customHeight="1" thickBot="1">
      <c r="A24" s="236" t="s">
        <v>21</v>
      </c>
      <c r="B24" s="237"/>
      <c r="C24" s="237"/>
      <c r="D24" s="237"/>
      <c r="E24" s="237"/>
      <c r="F24" s="237"/>
      <c r="G24" s="238"/>
      <c r="H24" s="148">
        <f>SUM(H11:H23)</f>
        <v>24.695000000000004</v>
      </c>
      <c r="I24" s="122">
        <f>SUM(I11:I23)</f>
        <v>16.8</v>
      </c>
      <c r="J24" s="122">
        <f>SUM(J11:J23)</f>
        <v>12.1</v>
      </c>
      <c r="K24" s="26">
        <f>SUM(K11:K23)</f>
        <v>56.33</v>
      </c>
      <c r="L24" s="122">
        <f>SUM(L11:L23)</f>
        <v>397.2</v>
      </c>
      <c r="M24" s="26"/>
      <c r="N24" s="122"/>
      <c r="S24" s="292">
        <f>H24+H52+H89+H122+H155+H194+'меню для малоим 2 неделя'!H22+'меню для малоим 2 неделя'!H52+'меню для малоим 2 неделя'!H90+'меню для малоим 2 неделя'!H121+'меню для малоим 2 неделя'!H146+'меню для малоим 2 неделя'!H182</f>
        <v>300.46477000000004</v>
      </c>
    </row>
    <row r="25" spans="1:19" ht="24.75" customHeight="1">
      <c r="A25" s="9"/>
      <c r="B25" s="9"/>
      <c r="C25" s="9"/>
      <c r="D25" s="9"/>
      <c r="E25" s="9"/>
      <c r="F25" s="9"/>
      <c r="G25" s="9"/>
      <c r="H25" s="154"/>
      <c r="I25" s="15"/>
      <c r="J25" s="15"/>
      <c r="K25" s="15"/>
      <c r="L25" s="15"/>
      <c r="M25" s="15"/>
      <c r="N25" s="15"/>
    </row>
    <row r="26" spans="1:19" ht="24.75" customHeight="1">
      <c r="A26" s="9"/>
      <c r="B26" s="9"/>
      <c r="C26" s="9"/>
      <c r="D26" s="9"/>
      <c r="E26" s="9"/>
      <c r="F26" s="9"/>
      <c r="G26" s="9"/>
      <c r="H26" s="154"/>
      <c r="I26" s="15"/>
      <c r="J26" s="15"/>
      <c r="K26" s="15"/>
      <c r="L26" s="15"/>
      <c r="M26" s="15"/>
      <c r="N26" s="15"/>
      <c r="S26">
        <f>S24/12</f>
        <v>25.038730833333336</v>
      </c>
    </row>
    <row r="27" spans="1:19" ht="24.75" customHeight="1">
      <c r="A27" s="9"/>
      <c r="B27" s="9"/>
      <c r="C27" s="9"/>
      <c r="D27" s="9"/>
      <c r="E27" s="9"/>
      <c r="F27" s="9"/>
      <c r="G27" s="9"/>
      <c r="H27" s="154"/>
      <c r="I27" s="15"/>
      <c r="J27" s="15"/>
      <c r="K27" s="15"/>
      <c r="L27" s="15"/>
      <c r="M27" s="15"/>
      <c r="N27" s="15"/>
    </row>
    <row r="28" spans="1:19" ht="24.75" customHeight="1">
      <c r="A28" s="9"/>
      <c r="B28" s="9"/>
      <c r="C28" s="9"/>
      <c r="D28" s="9"/>
      <c r="E28" s="9"/>
      <c r="F28" s="9"/>
      <c r="G28" s="9"/>
      <c r="H28" s="154"/>
      <c r="I28" s="15"/>
      <c r="J28" s="15"/>
      <c r="K28" s="15"/>
      <c r="L28" s="15"/>
      <c r="M28" s="15"/>
      <c r="N28" s="15"/>
    </row>
    <row r="29" spans="1:19" ht="16.5" customHeight="1">
      <c r="A29" s="9"/>
      <c r="B29" s="9"/>
      <c r="C29" s="9"/>
      <c r="D29" s="9"/>
      <c r="E29" s="9"/>
      <c r="F29" s="9"/>
      <c r="G29" s="9"/>
      <c r="H29" s="154"/>
      <c r="I29" s="15"/>
      <c r="J29" s="15"/>
      <c r="K29" s="15"/>
      <c r="L29" s="15"/>
      <c r="M29" s="15"/>
      <c r="N29" s="15"/>
    </row>
    <row r="30" spans="1:19">
      <c r="G30"/>
      <c r="H30"/>
    </row>
    <row r="31" spans="1:19">
      <c r="G31"/>
      <c r="H31"/>
    </row>
    <row r="32" spans="1:19">
      <c r="G32"/>
      <c r="H32"/>
    </row>
    <row r="33" spans="1:14">
      <c r="G33"/>
      <c r="H33"/>
    </row>
    <row r="34" spans="1:14">
      <c r="G34"/>
      <c r="H34"/>
    </row>
    <row r="35" spans="1:14" ht="15.75" thickBot="1">
      <c r="G35"/>
      <c r="H35"/>
    </row>
    <row r="36" spans="1:14" ht="15" customHeight="1">
      <c r="A36" s="195" t="s">
        <v>76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7"/>
    </row>
    <row r="37" spans="1:14" ht="25.5">
      <c r="A37" s="124" t="s">
        <v>0</v>
      </c>
      <c r="B37" s="123"/>
      <c r="C37" s="123" t="s">
        <v>1</v>
      </c>
      <c r="D37" s="4" t="s">
        <v>2</v>
      </c>
      <c r="E37" s="123" t="s">
        <v>3</v>
      </c>
      <c r="F37" s="123" t="s">
        <v>4</v>
      </c>
      <c r="G37" s="2" t="s">
        <v>5</v>
      </c>
      <c r="H37" s="123" t="s">
        <v>6</v>
      </c>
      <c r="I37" s="123" t="s">
        <v>7</v>
      </c>
      <c r="J37" s="125" t="s">
        <v>8</v>
      </c>
      <c r="K37" s="123" t="s">
        <v>9</v>
      </c>
      <c r="L37" s="123" t="s">
        <v>10</v>
      </c>
      <c r="M37" s="123" t="s">
        <v>11</v>
      </c>
      <c r="N37" s="126" t="s">
        <v>12</v>
      </c>
    </row>
    <row r="38" spans="1:14" ht="15.75" thickBot="1">
      <c r="A38" s="127"/>
      <c r="B38" s="128" t="s">
        <v>13</v>
      </c>
      <c r="C38" s="128" t="s">
        <v>14</v>
      </c>
      <c r="D38" s="16"/>
      <c r="E38" s="128" t="s">
        <v>14</v>
      </c>
      <c r="F38" s="128" t="s">
        <v>14</v>
      </c>
      <c r="G38" s="17" t="s">
        <v>15</v>
      </c>
      <c r="H38" s="128" t="s">
        <v>16</v>
      </c>
      <c r="I38" s="128" t="s">
        <v>14</v>
      </c>
      <c r="J38" s="128" t="s">
        <v>14</v>
      </c>
      <c r="K38" s="128" t="s">
        <v>14</v>
      </c>
      <c r="L38" s="128" t="s">
        <v>14</v>
      </c>
      <c r="M38" s="128"/>
      <c r="N38" s="14"/>
    </row>
    <row r="39" spans="1:14" ht="15" customHeight="1">
      <c r="A39" s="198">
        <v>1</v>
      </c>
      <c r="B39" s="200" t="s">
        <v>63</v>
      </c>
      <c r="C39" s="202">
        <v>200</v>
      </c>
      <c r="D39" s="20" t="s">
        <v>49</v>
      </c>
      <c r="E39" s="129">
        <v>0.06</v>
      </c>
      <c r="F39" s="129">
        <v>0.06</v>
      </c>
      <c r="G39" s="21">
        <v>83</v>
      </c>
      <c r="H39" s="34">
        <f>G39*E39</f>
        <v>4.9799999999999995</v>
      </c>
      <c r="I39" s="114">
        <v>6.6</v>
      </c>
      <c r="J39" s="114">
        <v>4</v>
      </c>
      <c r="K39" s="115">
        <v>9.4</v>
      </c>
      <c r="L39" s="114">
        <v>139.19999999999999</v>
      </c>
      <c r="M39" s="37" t="s">
        <v>66</v>
      </c>
      <c r="N39" s="37" t="s">
        <v>17</v>
      </c>
    </row>
    <row r="40" spans="1:14">
      <c r="A40" s="199"/>
      <c r="B40" s="201"/>
      <c r="C40" s="203"/>
      <c r="D40" s="4" t="s">
        <v>19</v>
      </c>
      <c r="E40" s="123">
        <v>0.09</v>
      </c>
      <c r="F40" s="123">
        <v>0.09</v>
      </c>
      <c r="G40" s="2">
        <v>63</v>
      </c>
      <c r="H40" s="13">
        <f>G40*E40</f>
        <v>5.67</v>
      </c>
      <c r="I40" s="116"/>
      <c r="J40" s="116"/>
      <c r="K40" s="117"/>
      <c r="L40" s="116"/>
      <c r="M40" s="117"/>
      <c r="N40" s="12"/>
    </row>
    <row r="41" spans="1:14">
      <c r="A41" s="199"/>
      <c r="B41" s="201"/>
      <c r="C41" s="203"/>
      <c r="D41" s="4" t="s">
        <v>36</v>
      </c>
      <c r="E41" s="123">
        <v>6.0000000000000001E-3</v>
      </c>
      <c r="F41" s="123">
        <v>6.0000000000000001E-3</v>
      </c>
      <c r="G41" s="2">
        <v>407</v>
      </c>
      <c r="H41" s="13">
        <f>G41*E41</f>
        <v>2.4420000000000002</v>
      </c>
      <c r="I41" s="116"/>
      <c r="J41" s="116"/>
      <c r="K41" s="117"/>
      <c r="L41" s="116"/>
      <c r="M41" s="117"/>
      <c r="N41" s="12"/>
    </row>
    <row r="42" spans="1:14">
      <c r="A42" s="199"/>
      <c r="B42" s="201"/>
      <c r="C42" s="203"/>
      <c r="D42" s="4" t="s">
        <v>35</v>
      </c>
      <c r="E42" s="123">
        <v>2E-3</v>
      </c>
      <c r="F42" s="123">
        <v>2E-3</v>
      </c>
      <c r="G42" s="2">
        <v>18</v>
      </c>
      <c r="H42" s="13">
        <f>G42*E42</f>
        <v>3.6000000000000004E-2</v>
      </c>
      <c r="I42" s="116"/>
      <c r="J42" s="116"/>
      <c r="K42" s="117"/>
      <c r="L42" s="116"/>
      <c r="M42" s="117"/>
      <c r="N42" s="12"/>
    </row>
    <row r="43" spans="1:14">
      <c r="A43" s="199"/>
      <c r="B43" s="201"/>
      <c r="C43" s="203"/>
      <c r="D43" s="4" t="s">
        <v>28</v>
      </c>
      <c r="E43" s="123">
        <v>1.2E-2</v>
      </c>
      <c r="F43" s="123">
        <v>1.2E-2</v>
      </c>
      <c r="G43" s="2">
        <v>65</v>
      </c>
      <c r="H43" s="13">
        <f>G43*E43</f>
        <v>0.78</v>
      </c>
      <c r="I43" s="116"/>
      <c r="J43" s="116"/>
      <c r="K43" s="117"/>
      <c r="L43" s="116"/>
      <c r="M43" s="117"/>
      <c r="N43" s="12"/>
    </row>
    <row r="44" spans="1:14" ht="15.75" thickBot="1">
      <c r="A44" s="208"/>
      <c r="B44" s="227"/>
      <c r="C44" s="209"/>
      <c r="D44" s="4"/>
      <c r="E44" s="123"/>
      <c r="F44" s="123"/>
      <c r="G44" s="2"/>
      <c r="H44" s="13"/>
      <c r="I44" s="116"/>
      <c r="J44" s="116"/>
      <c r="K44" s="117"/>
      <c r="L44" s="116"/>
      <c r="M44" s="117"/>
      <c r="N44" s="12"/>
    </row>
    <row r="45" spans="1:14">
      <c r="A45" s="198">
        <v>2</v>
      </c>
      <c r="B45" s="202" t="s">
        <v>51</v>
      </c>
      <c r="C45" s="202">
        <v>60</v>
      </c>
      <c r="D45" s="20" t="s">
        <v>23</v>
      </c>
      <c r="E45" s="129">
        <v>0.06</v>
      </c>
      <c r="F45" s="129">
        <v>0.06</v>
      </c>
      <c r="G45" s="21">
        <v>45.45</v>
      </c>
      <c r="H45" s="34">
        <f>G45*E45</f>
        <v>2.7269999999999999</v>
      </c>
      <c r="I45" s="120">
        <v>7.12</v>
      </c>
      <c r="J45" s="120">
        <v>2.64</v>
      </c>
      <c r="K45" s="36">
        <v>37.36</v>
      </c>
      <c r="L45" s="120">
        <v>212.8</v>
      </c>
      <c r="M45" s="22"/>
      <c r="N45" s="42"/>
    </row>
    <row r="46" spans="1:14">
      <c r="A46" s="199"/>
      <c r="B46" s="203"/>
      <c r="C46" s="203"/>
      <c r="D46" s="4"/>
      <c r="E46" s="123"/>
      <c r="F46" s="123"/>
      <c r="G46" s="2"/>
      <c r="H46" s="13"/>
      <c r="I46" s="121"/>
      <c r="J46" s="121"/>
      <c r="K46" s="38"/>
      <c r="L46" s="121"/>
      <c r="M46" s="15" t="s">
        <v>31</v>
      </c>
      <c r="N46" s="53"/>
    </row>
    <row r="47" spans="1:14" ht="15.75" thickBot="1">
      <c r="A47" s="208"/>
      <c r="B47" s="209"/>
      <c r="C47" s="209"/>
      <c r="D47" s="16"/>
      <c r="E47" s="128"/>
      <c r="F47" s="128"/>
      <c r="G47" s="17"/>
      <c r="H47" s="52"/>
      <c r="I47" s="122"/>
      <c r="J47" s="122"/>
      <c r="K47" s="39"/>
      <c r="L47" s="122"/>
      <c r="M47" s="26"/>
      <c r="N47" s="54"/>
    </row>
    <row r="48" spans="1:14" ht="15.75" thickBot="1">
      <c r="A48" s="28">
        <v>3</v>
      </c>
      <c r="B48" s="4" t="s">
        <v>36</v>
      </c>
      <c r="C48" s="29">
        <v>15</v>
      </c>
      <c r="D48" s="4" t="s">
        <v>36</v>
      </c>
      <c r="E48" s="191">
        <v>1.4999999999999999E-2</v>
      </c>
      <c r="F48" s="191">
        <v>1.4999999999999999E-2</v>
      </c>
      <c r="G48" s="2">
        <v>407</v>
      </c>
      <c r="H48" s="13">
        <f>G48*E48</f>
        <v>6.1049999999999995</v>
      </c>
      <c r="I48" s="179">
        <v>0.12</v>
      </c>
      <c r="J48" s="179">
        <v>10.88</v>
      </c>
      <c r="K48" s="183">
        <v>0.19500000000000001</v>
      </c>
      <c r="L48" s="179">
        <v>99.15</v>
      </c>
      <c r="M48" s="119"/>
      <c r="N48" s="51"/>
    </row>
    <row r="49" spans="1:14">
      <c r="A49" s="198">
        <v>5</v>
      </c>
      <c r="B49" s="202" t="s">
        <v>34</v>
      </c>
      <c r="C49" s="202" t="s">
        <v>24</v>
      </c>
      <c r="D49" s="18" t="s">
        <v>33</v>
      </c>
      <c r="E49" s="132">
        <v>1E-3</v>
      </c>
      <c r="F49" s="132">
        <v>1E-3</v>
      </c>
      <c r="G49" s="19">
        <v>690</v>
      </c>
      <c r="H49" s="49">
        <f>G49*E49</f>
        <v>0.69000000000000006</v>
      </c>
      <c r="I49" s="116"/>
      <c r="J49" s="116"/>
      <c r="K49" s="117"/>
      <c r="L49" s="116"/>
      <c r="M49" s="117"/>
      <c r="N49" s="12"/>
    </row>
    <row r="50" spans="1:14">
      <c r="A50" s="199"/>
      <c r="B50" s="203"/>
      <c r="C50" s="203"/>
      <c r="D50" s="4" t="s">
        <v>28</v>
      </c>
      <c r="E50" s="123">
        <v>1.4999999999999999E-2</v>
      </c>
      <c r="F50" s="123">
        <v>1.4999999999999999E-2</v>
      </c>
      <c r="G50" s="2">
        <v>65</v>
      </c>
      <c r="H50" s="13">
        <f>G50*E50</f>
        <v>0.97499999999999998</v>
      </c>
      <c r="I50" s="142">
        <v>0.2</v>
      </c>
      <c r="J50" s="142">
        <v>0</v>
      </c>
      <c r="K50" s="143">
        <v>14</v>
      </c>
      <c r="L50" s="142">
        <v>56.8</v>
      </c>
      <c r="M50" s="117" t="s">
        <v>46</v>
      </c>
      <c r="N50" s="12"/>
    </row>
    <row r="51" spans="1:14" ht="15.75" thickBot="1">
      <c r="A51" s="199"/>
      <c r="B51" s="203"/>
      <c r="C51" s="203"/>
      <c r="D51" s="16"/>
      <c r="E51" s="128"/>
      <c r="F51" s="128"/>
      <c r="G51" s="17"/>
      <c r="H51" s="52"/>
      <c r="I51" s="116"/>
      <c r="J51" s="116"/>
      <c r="K51" s="117"/>
      <c r="L51" s="116"/>
      <c r="M51" s="117"/>
      <c r="N51" s="12"/>
    </row>
    <row r="52" spans="1:14" ht="15.75" customHeight="1" thickBot="1">
      <c r="A52" s="192" t="s">
        <v>21</v>
      </c>
      <c r="B52" s="193"/>
      <c r="C52" s="193"/>
      <c r="D52" s="193"/>
      <c r="E52" s="193"/>
      <c r="F52" s="193"/>
      <c r="G52" s="194"/>
      <c r="H52" s="70">
        <f>SUM(H39:H51)</f>
        <v>24.405000000000001</v>
      </c>
      <c r="I52" s="118">
        <f>SUM(I39:I51)</f>
        <v>14.039999999999997</v>
      </c>
      <c r="J52" s="118">
        <f>SUM(J39:J51)</f>
        <v>17.520000000000003</v>
      </c>
      <c r="K52" s="119">
        <f>SUM(K39:K51)</f>
        <v>60.954999999999998</v>
      </c>
      <c r="L52" s="118">
        <v>560.39</v>
      </c>
      <c r="M52" s="119"/>
      <c r="N52" s="51"/>
    </row>
    <row r="53" spans="1:14" ht="15.75" customHeight="1">
      <c r="A53" s="9"/>
      <c r="B53" s="9"/>
      <c r="C53" s="9"/>
      <c r="D53" s="9"/>
      <c r="E53" s="9"/>
      <c r="F53" s="9"/>
      <c r="G53" s="9"/>
      <c r="H53" s="154"/>
      <c r="I53" s="155"/>
      <c r="J53" s="155"/>
      <c r="K53" s="155"/>
      <c r="L53" s="155"/>
      <c r="M53" s="155"/>
      <c r="N53" s="11"/>
    </row>
    <row r="54" spans="1:14" ht="15.75" customHeight="1">
      <c r="A54" s="9"/>
      <c r="B54" s="9"/>
      <c r="C54" s="9"/>
      <c r="D54" s="9"/>
      <c r="E54" s="9"/>
      <c r="F54" s="9"/>
      <c r="G54" s="9"/>
      <c r="H54" s="154"/>
      <c r="I54" s="155"/>
      <c r="J54" s="155"/>
      <c r="K54" s="155"/>
      <c r="L54" s="155"/>
      <c r="M54" s="155"/>
      <c r="N54" s="11"/>
    </row>
    <row r="55" spans="1:14" ht="15.75" customHeight="1">
      <c r="A55" s="9"/>
      <c r="B55" s="9"/>
      <c r="C55" s="9"/>
      <c r="D55" s="9"/>
      <c r="E55" s="9"/>
      <c r="F55" s="9"/>
      <c r="G55" s="9"/>
      <c r="H55" s="154"/>
      <c r="I55" s="155"/>
      <c r="J55" s="155"/>
      <c r="K55" s="155"/>
      <c r="L55" s="155"/>
      <c r="M55" s="155"/>
      <c r="N55" s="11"/>
    </row>
    <row r="56" spans="1:14" ht="15.75" customHeight="1">
      <c r="A56" s="9"/>
      <c r="B56" s="9"/>
      <c r="C56" s="9"/>
      <c r="D56" s="9"/>
      <c r="E56" s="9"/>
      <c r="F56" s="9"/>
      <c r="G56" s="9"/>
      <c r="H56" s="154"/>
      <c r="I56" s="155"/>
      <c r="J56" s="155"/>
      <c r="K56" s="155"/>
      <c r="L56" s="155"/>
      <c r="M56" s="155"/>
      <c r="N56" s="11"/>
    </row>
    <row r="57" spans="1:14" ht="15.75" customHeight="1">
      <c r="A57" s="9"/>
      <c r="B57" s="9"/>
      <c r="C57" s="9"/>
      <c r="D57" s="9"/>
      <c r="E57" s="9"/>
      <c r="F57" s="9"/>
      <c r="G57" s="9"/>
      <c r="H57" s="154"/>
      <c r="I57" s="155"/>
      <c r="J57" s="155"/>
      <c r="K57" s="155"/>
      <c r="L57" s="155"/>
      <c r="M57" s="155"/>
      <c r="N57" s="11"/>
    </row>
    <row r="58" spans="1:14" ht="15.75" customHeight="1">
      <c r="A58" s="9"/>
      <c r="B58" s="9"/>
      <c r="C58" s="9"/>
      <c r="D58" s="9"/>
      <c r="E58" s="9"/>
      <c r="F58" s="9"/>
      <c r="G58" s="9"/>
      <c r="H58" s="154"/>
      <c r="I58" s="155"/>
      <c r="J58" s="155"/>
      <c r="K58" s="155"/>
      <c r="L58" s="155"/>
      <c r="M58" s="155"/>
      <c r="N58" s="11"/>
    </row>
    <row r="59" spans="1:14" ht="15.75" customHeight="1">
      <c r="A59" s="9"/>
      <c r="B59" s="9"/>
      <c r="C59" s="9"/>
      <c r="D59" s="9"/>
      <c r="E59" s="9"/>
      <c r="F59" s="9"/>
      <c r="G59" s="9"/>
      <c r="H59" s="154"/>
      <c r="I59" s="155"/>
      <c r="J59" s="155"/>
      <c r="K59" s="155"/>
      <c r="L59" s="155"/>
      <c r="M59" s="155"/>
      <c r="N59" s="11"/>
    </row>
    <row r="60" spans="1:14" ht="15.75" customHeight="1">
      <c r="A60" s="9"/>
      <c r="B60" s="9"/>
      <c r="C60" s="9"/>
      <c r="D60" s="9"/>
      <c r="E60" s="9"/>
      <c r="F60" s="9"/>
      <c r="G60" s="9"/>
      <c r="H60" s="154"/>
      <c r="I60" s="155"/>
      <c r="J60" s="155"/>
      <c r="K60" s="155"/>
      <c r="L60" s="155"/>
      <c r="M60" s="155"/>
      <c r="N60" s="11"/>
    </row>
    <row r="61" spans="1:14" ht="15.75" customHeight="1">
      <c r="A61" s="9"/>
      <c r="B61" s="9"/>
      <c r="C61" s="9"/>
      <c r="D61" s="9"/>
      <c r="E61" s="9"/>
      <c r="F61" s="9"/>
      <c r="G61" s="9"/>
      <c r="H61" s="154"/>
      <c r="I61" s="155"/>
      <c r="J61" s="155"/>
      <c r="K61" s="155"/>
      <c r="L61" s="155"/>
      <c r="M61" s="155"/>
      <c r="N61" s="11"/>
    </row>
    <row r="62" spans="1:14" ht="15.75" customHeight="1">
      <c r="A62" s="9"/>
      <c r="B62" s="9"/>
      <c r="C62" s="9"/>
      <c r="D62" s="9"/>
      <c r="E62" s="9"/>
      <c r="F62" s="9"/>
      <c r="G62" s="9"/>
      <c r="H62" s="154"/>
      <c r="I62" s="155"/>
      <c r="J62" s="155"/>
      <c r="K62" s="155"/>
      <c r="L62" s="155"/>
      <c r="M62" s="155"/>
      <c r="N62" s="11"/>
    </row>
    <row r="63" spans="1:14" ht="15.75" customHeight="1">
      <c r="A63" s="9"/>
      <c r="B63" s="9"/>
      <c r="C63" s="9"/>
      <c r="D63" s="9"/>
      <c r="E63" s="9"/>
      <c r="F63" s="9"/>
      <c r="G63" s="9"/>
      <c r="H63" s="154"/>
      <c r="I63" s="155"/>
      <c r="J63" s="155"/>
      <c r="K63" s="155"/>
      <c r="L63" s="155"/>
      <c r="M63" s="155"/>
      <c r="N63" s="11"/>
    </row>
    <row r="64" spans="1:14" ht="15.75" customHeight="1">
      <c r="A64" s="9"/>
      <c r="B64" s="9"/>
      <c r="C64" s="9"/>
      <c r="D64" s="9"/>
      <c r="E64" s="9"/>
      <c r="F64" s="9"/>
      <c r="G64" s="9"/>
      <c r="H64" s="154"/>
      <c r="I64" s="155"/>
      <c r="J64" s="155"/>
      <c r="K64" s="155"/>
      <c r="L64" s="155"/>
      <c r="M64" s="155"/>
      <c r="N64" s="11"/>
    </row>
    <row r="65" spans="1:14" ht="15.75" customHeight="1">
      <c r="A65" s="9"/>
      <c r="B65" s="9"/>
      <c r="C65" s="9"/>
      <c r="D65" s="9"/>
      <c r="E65" s="9"/>
      <c r="F65" s="9"/>
      <c r="G65" s="9"/>
      <c r="H65" s="154"/>
      <c r="I65" s="155"/>
      <c r="J65" s="155"/>
      <c r="K65" s="155"/>
      <c r="L65" s="155"/>
      <c r="M65" s="155"/>
      <c r="N65" s="11"/>
    </row>
    <row r="66" spans="1:14" ht="15.75" customHeight="1">
      <c r="A66" s="9"/>
      <c r="B66" s="9"/>
      <c r="C66" s="9"/>
      <c r="D66" s="9"/>
      <c r="E66" s="9"/>
      <c r="F66" s="9"/>
      <c r="G66" s="9"/>
      <c r="H66" s="154"/>
      <c r="I66" s="155"/>
      <c r="J66" s="155"/>
      <c r="K66" s="155"/>
      <c r="L66" s="155"/>
      <c r="M66" s="155"/>
      <c r="N66" s="11"/>
    </row>
    <row r="67" spans="1:14" ht="15.75" customHeight="1">
      <c r="A67" s="9"/>
      <c r="B67" s="9"/>
      <c r="C67" s="9"/>
      <c r="D67" s="9"/>
      <c r="E67" s="9"/>
      <c r="F67" s="9"/>
      <c r="G67" s="9"/>
      <c r="H67" s="154"/>
      <c r="I67" s="155"/>
      <c r="J67" s="155"/>
      <c r="K67" s="155"/>
      <c r="L67" s="155"/>
      <c r="M67" s="155"/>
      <c r="N67" s="11"/>
    </row>
    <row r="68" spans="1:14" ht="15.75" customHeight="1">
      <c r="A68" s="9"/>
      <c r="B68" s="9"/>
      <c r="C68" s="9"/>
      <c r="D68" s="9"/>
      <c r="E68" s="9"/>
      <c r="F68" s="9"/>
      <c r="G68" s="9"/>
      <c r="H68" s="154"/>
      <c r="I68" s="155"/>
      <c r="J68" s="155"/>
      <c r="K68" s="155"/>
      <c r="L68" s="155"/>
      <c r="M68" s="155"/>
      <c r="N68" s="11"/>
    </row>
    <row r="69" spans="1:14" ht="15.75" customHeight="1">
      <c r="A69" s="9"/>
      <c r="B69" s="9"/>
      <c r="C69" s="9"/>
      <c r="D69" s="9"/>
      <c r="E69" s="9"/>
      <c r="F69" s="9"/>
      <c r="G69" s="9"/>
      <c r="H69" s="154"/>
      <c r="I69" s="155"/>
      <c r="J69" s="155"/>
      <c r="K69" s="155"/>
      <c r="L69" s="155"/>
      <c r="M69" s="155"/>
      <c r="N69" s="11"/>
    </row>
    <row r="70" spans="1:14" ht="15.75" customHeight="1">
      <c r="A70" s="9"/>
      <c r="B70" s="9"/>
      <c r="C70" s="9"/>
      <c r="D70" s="9"/>
      <c r="E70" s="9"/>
      <c r="F70" s="9"/>
      <c r="G70" s="9"/>
      <c r="H70" s="154"/>
      <c r="I70" s="155"/>
      <c r="J70" s="155"/>
      <c r="K70" s="155"/>
      <c r="L70" s="155"/>
      <c r="M70" s="155"/>
      <c r="N70" s="11"/>
    </row>
    <row r="71" spans="1:14" ht="15.75" customHeight="1">
      <c r="A71" s="9"/>
      <c r="B71" s="9"/>
      <c r="C71" s="9"/>
      <c r="D71" s="9"/>
      <c r="E71" s="9"/>
      <c r="F71" s="9"/>
      <c r="G71" s="9"/>
      <c r="H71" s="154"/>
      <c r="I71" s="155"/>
      <c r="J71" s="155"/>
      <c r="K71" s="155"/>
      <c r="L71" s="155"/>
      <c r="M71" s="155"/>
      <c r="N71" s="11"/>
    </row>
    <row r="72" spans="1:14" ht="15.75" customHeight="1">
      <c r="A72" s="9"/>
      <c r="B72" s="9"/>
      <c r="C72" s="9"/>
      <c r="D72" s="9"/>
      <c r="E72" s="9"/>
      <c r="F72" s="9"/>
      <c r="G72" s="9"/>
      <c r="H72" s="154"/>
      <c r="I72" s="155"/>
      <c r="J72" s="155"/>
      <c r="K72" s="155"/>
      <c r="L72" s="155"/>
      <c r="M72" s="155"/>
      <c r="N72" s="11"/>
    </row>
    <row r="73" spans="1:14" ht="15.75" customHeight="1" thickBot="1">
      <c r="A73" s="9"/>
      <c r="B73" s="9"/>
      <c r="C73" s="9"/>
      <c r="D73" s="9"/>
      <c r="E73" s="9"/>
      <c r="F73" s="9"/>
      <c r="G73" s="9"/>
      <c r="H73" s="154"/>
      <c r="I73" s="155"/>
      <c r="J73" s="155"/>
      <c r="K73" s="155"/>
      <c r="L73" s="155"/>
      <c r="M73" s="155"/>
      <c r="N73" s="11"/>
    </row>
    <row r="74" spans="1:14" ht="15" customHeight="1" thickBot="1">
      <c r="A74" s="192" t="s">
        <v>77</v>
      </c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228"/>
    </row>
    <row r="75" spans="1:14" ht="25.5">
      <c r="A75" s="131" t="s">
        <v>0</v>
      </c>
      <c r="B75" s="132"/>
      <c r="C75" s="132" t="s">
        <v>1</v>
      </c>
      <c r="D75" s="18" t="s">
        <v>2</v>
      </c>
      <c r="E75" s="132" t="s">
        <v>3</v>
      </c>
      <c r="F75" s="132" t="s">
        <v>4</v>
      </c>
      <c r="G75" s="19" t="s">
        <v>5</v>
      </c>
      <c r="H75" s="132" t="s">
        <v>6</v>
      </c>
      <c r="I75" s="132" t="s">
        <v>7</v>
      </c>
      <c r="J75" s="144" t="s">
        <v>8</v>
      </c>
      <c r="K75" s="132" t="s">
        <v>9</v>
      </c>
      <c r="L75" s="132" t="s">
        <v>10</v>
      </c>
      <c r="M75" s="132" t="s">
        <v>11</v>
      </c>
      <c r="N75" s="156" t="s">
        <v>12</v>
      </c>
    </row>
    <row r="76" spans="1:14" ht="15.75" thickBot="1">
      <c r="A76" s="127"/>
      <c r="B76" s="128" t="s">
        <v>13</v>
      </c>
      <c r="C76" s="128" t="s">
        <v>14</v>
      </c>
      <c r="D76" s="16"/>
      <c r="E76" s="128" t="s">
        <v>14</v>
      </c>
      <c r="F76" s="128" t="s">
        <v>14</v>
      </c>
      <c r="G76" s="17" t="s">
        <v>15</v>
      </c>
      <c r="H76" s="128" t="s">
        <v>16</v>
      </c>
      <c r="I76" s="128" t="s">
        <v>14</v>
      </c>
      <c r="J76" s="128" t="s">
        <v>14</v>
      </c>
      <c r="K76" s="128" t="s">
        <v>14</v>
      </c>
      <c r="L76" s="128" t="s">
        <v>14</v>
      </c>
      <c r="M76" s="128"/>
      <c r="N76" s="14"/>
    </row>
    <row r="77" spans="1:14" ht="15" customHeight="1">
      <c r="A77" s="198">
        <v>1</v>
      </c>
      <c r="B77" s="200" t="s">
        <v>78</v>
      </c>
      <c r="C77" s="202" t="s">
        <v>105</v>
      </c>
      <c r="D77" s="20" t="s">
        <v>79</v>
      </c>
      <c r="E77" s="129">
        <v>9.5000000000000001E-2</v>
      </c>
      <c r="F77" s="129">
        <v>9.5000000000000001E-2</v>
      </c>
      <c r="G77" s="21">
        <v>173</v>
      </c>
      <c r="H77" s="60">
        <f t="shared" ref="H77:H82" si="0">E77*G77</f>
        <v>16.434999999999999</v>
      </c>
      <c r="I77" s="42"/>
      <c r="J77" s="42"/>
      <c r="K77" s="23"/>
      <c r="L77" s="42"/>
      <c r="M77" s="120"/>
      <c r="N77" s="37" t="s">
        <v>17</v>
      </c>
    </row>
    <row r="78" spans="1:14">
      <c r="A78" s="199"/>
      <c r="B78" s="201"/>
      <c r="C78" s="203"/>
      <c r="D78" s="4" t="s">
        <v>80</v>
      </c>
      <c r="E78" s="123">
        <v>1.2E-2</v>
      </c>
      <c r="F78" s="123">
        <v>0.01</v>
      </c>
      <c r="G78" s="2">
        <v>37</v>
      </c>
      <c r="H78" s="61">
        <f t="shared" si="0"/>
        <v>0.44400000000000001</v>
      </c>
      <c r="I78" s="53">
        <v>15</v>
      </c>
      <c r="J78" s="53">
        <v>10</v>
      </c>
      <c r="K78" s="12">
        <v>171.2</v>
      </c>
      <c r="L78" s="53">
        <v>195</v>
      </c>
      <c r="M78" s="53" t="s">
        <v>86</v>
      </c>
      <c r="N78" s="12"/>
    </row>
    <row r="79" spans="1:14">
      <c r="A79" s="199"/>
      <c r="B79" s="201"/>
      <c r="C79" s="203"/>
      <c r="D79" s="4" t="s">
        <v>38</v>
      </c>
      <c r="E79" s="123">
        <v>5.0000000000000001E-3</v>
      </c>
      <c r="F79" s="123">
        <v>5.0000000000000001E-3</v>
      </c>
      <c r="G79" s="2">
        <v>65</v>
      </c>
      <c r="H79" s="61">
        <f t="shared" si="0"/>
        <v>0.32500000000000001</v>
      </c>
      <c r="I79" s="53"/>
      <c r="J79" s="53"/>
      <c r="K79" s="12"/>
      <c r="L79" s="53"/>
      <c r="M79" s="53"/>
      <c r="N79" s="12"/>
    </row>
    <row r="80" spans="1:14">
      <c r="A80" s="199"/>
      <c r="B80" s="201"/>
      <c r="C80" s="203"/>
      <c r="D80" s="4" t="s">
        <v>81</v>
      </c>
      <c r="E80" s="123">
        <v>7.0000000000000001E-3</v>
      </c>
      <c r="F80" s="123">
        <v>7.0000000000000001E-3</v>
      </c>
      <c r="G80" s="2">
        <v>191.67</v>
      </c>
      <c r="H80" s="61">
        <f t="shared" si="0"/>
        <v>1.34169</v>
      </c>
      <c r="I80" s="53"/>
      <c r="J80" s="53"/>
      <c r="K80" s="12"/>
      <c r="L80" s="53"/>
      <c r="M80" s="53"/>
      <c r="N80" s="12"/>
    </row>
    <row r="81" spans="1:14">
      <c r="A81" s="199"/>
      <c r="B81" s="201"/>
      <c r="C81" s="203"/>
      <c r="D81" s="4" t="s">
        <v>36</v>
      </c>
      <c r="E81" s="123">
        <v>3.0000000000000001E-3</v>
      </c>
      <c r="F81" s="123">
        <v>3.0000000000000001E-3</v>
      </c>
      <c r="G81" s="2">
        <v>407</v>
      </c>
      <c r="H81" s="61">
        <f t="shared" si="0"/>
        <v>1.2210000000000001</v>
      </c>
      <c r="I81" s="53"/>
      <c r="J81" s="53"/>
      <c r="K81" s="12"/>
      <c r="L81" s="53"/>
      <c r="M81" s="53"/>
      <c r="N81" s="12"/>
    </row>
    <row r="82" spans="1:14" ht="15.75" thickBot="1">
      <c r="A82" s="216"/>
      <c r="B82" s="217"/>
      <c r="C82" s="218"/>
      <c r="D82" s="4" t="s">
        <v>37</v>
      </c>
      <c r="E82" s="123">
        <v>5.0000000000000001E-3</v>
      </c>
      <c r="F82" s="123">
        <v>5.0000000000000001E-3</v>
      </c>
      <c r="G82" s="2">
        <v>144</v>
      </c>
      <c r="H82" s="61">
        <f t="shared" si="0"/>
        <v>0.72</v>
      </c>
      <c r="I82" s="53"/>
      <c r="J82" s="53"/>
      <c r="K82" s="12"/>
      <c r="L82" s="53"/>
      <c r="M82" s="53"/>
      <c r="N82" s="12"/>
    </row>
    <row r="83" spans="1:14">
      <c r="A83" s="219">
        <v>2</v>
      </c>
      <c r="B83" s="220" t="s">
        <v>34</v>
      </c>
      <c r="C83" s="220" t="s">
        <v>24</v>
      </c>
      <c r="D83" s="20" t="s">
        <v>33</v>
      </c>
      <c r="E83" s="190">
        <v>1E-3</v>
      </c>
      <c r="F83" s="190">
        <v>1E-3</v>
      </c>
      <c r="G83" s="21">
        <v>690</v>
      </c>
      <c r="H83" s="34">
        <f>E83*G83</f>
        <v>0.69000000000000006</v>
      </c>
      <c r="I83" s="42"/>
      <c r="J83" s="42"/>
      <c r="K83" s="23"/>
      <c r="L83" s="42"/>
      <c r="M83" s="42"/>
      <c r="N83" s="23"/>
    </row>
    <row r="84" spans="1:14" ht="15.75" thickBot="1">
      <c r="A84" s="199"/>
      <c r="B84" s="203"/>
      <c r="C84" s="203"/>
      <c r="D84" s="4" t="s">
        <v>28</v>
      </c>
      <c r="E84" s="191">
        <v>1.4999999999999999E-2</v>
      </c>
      <c r="F84" s="191">
        <v>1.4999999999999999E-2</v>
      </c>
      <c r="G84" s="2">
        <v>65</v>
      </c>
      <c r="H84" s="13">
        <f>E84*G84</f>
        <v>0.97499999999999998</v>
      </c>
      <c r="I84" s="54">
        <v>0.2</v>
      </c>
      <c r="J84" s="54">
        <v>0</v>
      </c>
      <c r="K84" s="50">
        <v>14</v>
      </c>
      <c r="L84" s="54">
        <v>56.8</v>
      </c>
      <c r="M84" s="54" t="s">
        <v>48</v>
      </c>
      <c r="N84" s="12"/>
    </row>
    <row r="85" spans="1:14" ht="15.75" thickBot="1">
      <c r="A85" s="216"/>
      <c r="B85" s="218"/>
      <c r="C85" s="218"/>
      <c r="D85" s="25"/>
      <c r="E85" s="130"/>
      <c r="F85" s="130"/>
      <c r="G85" s="6"/>
      <c r="H85" s="35"/>
      <c r="I85" s="53"/>
      <c r="J85" s="53"/>
      <c r="K85" s="12"/>
      <c r="L85" s="53"/>
      <c r="M85" s="53"/>
      <c r="N85" s="12"/>
    </row>
    <row r="86" spans="1:14" ht="15.75" thickBot="1">
      <c r="A86" s="123">
        <v>5</v>
      </c>
      <c r="B86" s="123" t="s">
        <v>29</v>
      </c>
      <c r="C86" s="123">
        <v>60</v>
      </c>
      <c r="D86" s="18" t="s">
        <v>23</v>
      </c>
      <c r="E86" s="132">
        <v>0.06</v>
      </c>
      <c r="F86" s="132">
        <v>0.06</v>
      </c>
      <c r="G86" s="19">
        <v>45.45</v>
      </c>
      <c r="H86" s="49">
        <f>E86*G86</f>
        <v>2.7269999999999999</v>
      </c>
      <c r="I86" s="43">
        <v>7.12</v>
      </c>
      <c r="J86" s="43">
        <v>2.64</v>
      </c>
      <c r="K86" s="41">
        <v>37.36</v>
      </c>
      <c r="L86" s="43">
        <v>212.8</v>
      </c>
      <c r="M86" s="94" t="s">
        <v>31</v>
      </c>
      <c r="N86" s="51"/>
    </row>
    <row r="87" spans="1:14">
      <c r="A87" s="219"/>
      <c r="B87" s="220"/>
      <c r="C87" s="220"/>
      <c r="D87" s="20"/>
      <c r="E87" s="129"/>
      <c r="F87" s="129"/>
      <c r="G87" s="21"/>
      <c r="H87" s="34"/>
      <c r="I87" s="42"/>
      <c r="J87" s="42"/>
      <c r="K87" s="23"/>
      <c r="L87" s="42"/>
      <c r="M87" s="42"/>
      <c r="N87" s="23"/>
    </row>
    <row r="88" spans="1:14" ht="15.75" thickBot="1">
      <c r="A88" s="216"/>
      <c r="B88" s="218"/>
      <c r="C88" s="218"/>
      <c r="D88" s="4"/>
      <c r="E88" s="123"/>
      <c r="F88" s="123"/>
      <c r="G88" s="2"/>
      <c r="H88" s="13"/>
      <c r="I88" s="54"/>
      <c r="J88" s="54"/>
      <c r="K88" s="50"/>
      <c r="L88" s="54"/>
      <c r="M88" s="54"/>
      <c r="N88" s="12"/>
    </row>
    <row r="89" spans="1:14" ht="15.75" customHeight="1" thickBot="1">
      <c r="A89" s="221" t="s">
        <v>21</v>
      </c>
      <c r="B89" s="222"/>
      <c r="C89" s="222"/>
      <c r="D89" s="222"/>
      <c r="E89" s="222"/>
      <c r="F89" s="222"/>
      <c r="G89" s="223"/>
      <c r="H89" s="148">
        <f>SUM(H77:H88)</f>
        <v>24.878689999999999</v>
      </c>
      <c r="I89" s="54">
        <f>SUM(I77:I88)</f>
        <v>22.32</v>
      </c>
      <c r="J89" s="54">
        <f>SUM(J77:J88)</f>
        <v>12.64</v>
      </c>
      <c r="K89" s="50">
        <f>SUM(K77:K88)</f>
        <v>222.56</v>
      </c>
      <c r="L89" s="54">
        <f>SUM(L77:L88)</f>
        <v>464.6</v>
      </c>
      <c r="M89" s="54"/>
      <c r="N89" s="55"/>
    </row>
    <row r="90" spans="1:14" ht="15.75" customHeight="1">
      <c r="A90" s="9"/>
      <c r="B90" s="9"/>
      <c r="C90" s="9"/>
      <c r="D90" s="9"/>
      <c r="E90" s="9"/>
      <c r="F90" s="9"/>
      <c r="G90" s="9"/>
      <c r="H90" s="154"/>
      <c r="I90" s="11"/>
      <c r="J90" s="11"/>
      <c r="K90" s="11"/>
      <c r="L90" s="11"/>
      <c r="M90" s="11"/>
      <c r="N90" s="11"/>
    </row>
    <row r="91" spans="1:14" ht="15.75" customHeight="1">
      <c r="A91" s="9"/>
      <c r="B91" s="9"/>
      <c r="C91" s="9"/>
      <c r="D91" s="9"/>
      <c r="E91" s="9"/>
      <c r="F91" s="9"/>
      <c r="G91" s="9"/>
      <c r="H91" s="154"/>
      <c r="I91" s="11"/>
      <c r="J91" s="11"/>
      <c r="K91" s="11"/>
      <c r="L91" s="11"/>
      <c r="M91" s="11"/>
      <c r="N91" s="11"/>
    </row>
    <row r="92" spans="1:14" ht="15.75" customHeight="1">
      <c r="A92" s="9"/>
      <c r="B92" s="9"/>
      <c r="C92" s="9"/>
      <c r="D92" s="9"/>
      <c r="E92" s="9"/>
      <c r="F92" s="9"/>
      <c r="G92" s="9"/>
      <c r="H92" s="154"/>
      <c r="I92" s="11"/>
      <c r="J92" s="11"/>
      <c r="K92" s="11"/>
      <c r="L92" s="11"/>
      <c r="M92" s="11"/>
      <c r="N92" s="11"/>
    </row>
    <row r="93" spans="1:14" ht="15.75" customHeight="1">
      <c r="A93" s="9"/>
      <c r="B93" s="9"/>
      <c r="C93" s="9"/>
      <c r="D93" s="9"/>
      <c r="E93" s="9"/>
      <c r="F93" s="9"/>
      <c r="G93" s="9"/>
      <c r="H93" s="154"/>
      <c r="I93" s="11"/>
      <c r="J93" s="11"/>
      <c r="K93" s="11"/>
      <c r="L93" s="11"/>
      <c r="M93" s="11"/>
      <c r="N93" s="11"/>
    </row>
    <row r="94" spans="1:14" ht="15.75" customHeight="1">
      <c r="A94" s="9"/>
      <c r="B94" s="9"/>
      <c r="C94" s="9"/>
      <c r="D94" s="9"/>
      <c r="E94" s="9"/>
      <c r="F94" s="9"/>
      <c r="G94" s="9"/>
      <c r="H94" s="154"/>
      <c r="I94" s="11"/>
      <c r="J94" s="11"/>
      <c r="K94" s="11"/>
      <c r="L94" s="11"/>
      <c r="M94" s="11"/>
      <c r="N94" s="11"/>
    </row>
    <row r="95" spans="1:14" ht="15.75" customHeight="1">
      <c r="A95" s="9"/>
      <c r="B95" s="9"/>
      <c r="C95" s="9"/>
      <c r="D95" s="9"/>
      <c r="E95" s="9"/>
      <c r="F95" s="9"/>
      <c r="G95" s="9"/>
      <c r="H95" s="154"/>
      <c r="I95" s="11"/>
      <c r="J95" s="11"/>
      <c r="K95" s="11"/>
      <c r="L95" s="11"/>
      <c r="M95" s="11"/>
      <c r="N95" s="11"/>
    </row>
    <row r="96" spans="1:14" ht="15.75" customHeight="1">
      <c r="A96" s="9"/>
      <c r="B96" s="9"/>
      <c r="C96" s="9"/>
      <c r="D96" s="9"/>
      <c r="E96" s="9"/>
      <c r="F96" s="9"/>
      <c r="G96" s="9"/>
      <c r="H96" s="154"/>
      <c r="I96" s="11"/>
      <c r="J96" s="11"/>
      <c r="K96" s="11"/>
      <c r="L96" s="11"/>
      <c r="M96" s="11"/>
      <c r="N96" s="11"/>
    </row>
    <row r="97" spans="1:14" ht="15.75" customHeight="1">
      <c r="A97" s="9"/>
      <c r="B97" s="9"/>
      <c r="C97" s="9"/>
      <c r="D97" s="9"/>
      <c r="E97" s="9"/>
      <c r="F97" s="9"/>
      <c r="G97" s="9"/>
      <c r="H97" s="154"/>
      <c r="I97" s="11"/>
      <c r="J97" s="11"/>
      <c r="K97" s="11"/>
      <c r="L97" s="11"/>
      <c r="M97" s="11"/>
      <c r="N97" s="11"/>
    </row>
    <row r="98" spans="1:14" ht="15.75" customHeight="1">
      <c r="A98" s="9"/>
      <c r="B98" s="9"/>
      <c r="C98" s="9"/>
      <c r="D98" s="9"/>
      <c r="E98" s="9"/>
      <c r="F98" s="9"/>
      <c r="G98" s="9"/>
      <c r="H98" s="154"/>
      <c r="I98" s="11"/>
      <c r="J98" s="11"/>
      <c r="K98" s="11"/>
      <c r="L98" s="11"/>
      <c r="M98" s="11"/>
      <c r="N98" s="11"/>
    </row>
    <row r="99" spans="1:14" ht="15.75" customHeight="1">
      <c r="A99" s="9"/>
      <c r="B99" s="9"/>
      <c r="C99" s="9"/>
      <c r="D99" s="9"/>
      <c r="E99" s="9"/>
      <c r="F99" s="9"/>
      <c r="G99" s="9"/>
      <c r="H99" s="154"/>
      <c r="I99" s="11"/>
      <c r="J99" s="11"/>
      <c r="K99" s="11"/>
      <c r="L99" s="11"/>
      <c r="M99" s="11"/>
      <c r="N99" s="11"/>
    </row>
    <row r="100" spans="1:14" ht="15.75" customHeight="1">
      <c r="A100" s="9"/>
      <c r="B100" s="9"/>
      <c r="C100" s="9"/>
      <c r="D100" s="9"/>
      <c r="E100" s="9"/>
      <c r="F100" s="9"/>
      <c r="G100" s="9"/>
      <c r="H100" s="154"/>
      <c r="I100" s="11"/>
      <c r="J100" s="11"/>
      <c r="K100" s="11"/>
      <c r="L100" s="11"/>
      <c r="M100" s="11"/>
      <c r="N100" s="11"/>
    </row>
    <row r="101" spans="1:14" ht="15.75" customHeight="1">
      <c r="A101" s="9"/>
      <c r="B101" s="9"/>
      <c r="C101" s="9"/>
      <c r="D101" s="9"/>
      <c r="E101" s="9"/>
      <c r="F101" s="9"/>
      <c r="G101" s="9"/>
      <c r="H101" s="154"/>
      <c r="I101" s="11"/>
      <c r="J101" s="11"/>
      <c r="K101" s="11"/>
      <c r="L101" s="11"/>
      <c r="M101" s="11"/>
      <c r="N101" s="11"/>
    </row>
    <row r="102" spans="1:14" ht="15.75" customHeight="1">
      <c r="A102" s="9"/>
      <c r="B102" s="9"/>
      <c r="C102" s="9"/>
      <c r="D102" s="9"/>
      <c r="E102" s="9"/>
      <c r="F102" s="9"/>
      <c r="G102" s="9"/>
      <c r="H102" s="154"/>
      <c r="I102" s="11"/>
      <c r="J102" s="11"/>
      <c r="K102" s="11"/>
      <c r="L102" s="11"/>
      <c r="M102" s="11"/>
      <c r="N102" s="11"/>
    </row>
    <row r="103" spans="1:14" ht="15.75" customHeight="1">
      <c r="A103" s="9"/>
      <c r="B103" s="9"/>
      <c r="C103" s="9"/>
      <c r="D103" s="9"/>
      <c r="E103" s="9"/>
      <c r="F103" s="9"/>
      <c r="G103" s="9"/>
      <c r="H103" s="154"/>
      <c r="I103" s="11"/>
      <c r="J103" s="11"/>
      <c r="K103" s="11"/>
      <c r="L103" s="11"/>
      <c r="M103" s="11"/>
      <c r="N103" s="11"/>
    </row>
    <row r="104" spans="1:14" ht="15.75" thickBot="1">
      <c r="G104"/>
      <c r="H104"/>
    </row>
    <row r="105" spans="1:14" ht="15" customHeight="1">
      <c r="A105" s="195" t="s">
        <v>25</v>
      </c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7"/>
    </row>
    <row r="106" spans="1:14" ht="25.5">
      <c r="A106" s="124" t="s">
        <v>0</v>
      </c>
      <c r="B106" s="123"/>
      <c r="C106" s="123" t="s">
        <v>1</v>
      </c>
      <c r="D106" s="4" t="s">
        <v>2</v>
      </c>
      <c r="E106" s="123" t="s">
        <v>3</v>
      </c>
      <c r="F106" s="123" t="s">
        <v>4</v>
      </c>
      <c r="G106" s="2" t="s">
        <v>5</v>
      </c>
      <c r="H106" s="123" t="s">
        <v>6</v>
      </c>
      <c r="I106" s="123" t="s">
        <v>7</v>
      </c>
      <c r="J106" s="125" t="s">
        <v>8</v>
      </c>
      <c r="K106" s="123" t="s">
        <v>9</v>
      </c>
      <c r="L106" s="123" t="s">
        <v>10</v>
      </c>
      <c r="M106" s="123" t="s">
        <v>11</v>
      </c>
      <c r="N106" s="126" t="s">
        <v>12</v>
      </c>
    </row>
    <row r="107" spans="1:14" ht="15.75" thickBot="1">
      <c r="A107" s="127"/>
      <c r="B107" s="128" t="s">
        <v>13</v>
      </c>
      <c r="C107" s="128" t="s">
        <v>14</v>
      </c>
      <c r="D107" s="25"/>
      <c r="E107" s="128" t="s">
        <v>14</v>
      </c>
      <c r="F107" s="128" t="s">
        <v>14</v>
      </c>
      <c r="G107" s="17" t="s">
        <v>15</v>
      </c>
      <c r="H107" s="128" t="s">
        <v>16</v>
      </c>
      <c r="I107" s="128" t="s">
        <v>14</v>
      </c>
      <c r="J107" s="128" t="s">
        <v>14</v>
      </c>
      <c r="K107" s="128" t="s">
        <v>14</v>
      </c>
      <c r="L107" s="128" t="s">
        <v>14</v>
      </c>
      <c r="M107" s="128"/>
      <c r="N107" s="14"/>
    </row>
    <row r="108" spans="1:14" ht="15" customHeight="1">
      <c r="A108" s="198">
        <v>1</v>
      </c>
      <c r="B108" s="200" t="s">
        <v>71</v>
      </c>
      <c r="C108" s="202">
        <v>250</v>
      </c>
      <c r="D108" s="284" t="s">
        <v>47</v>
      </c>
      <c r="E108" s="273">
        <v>5.5E-2</v>
      </c>
      <c r="F108" s="274">
        <v>5.5E-2</v>
      </c>
      <c r="G108" s="275">
        <v>50</v>
      </c>
      <c r="H108" s="285">
        <f>G108*E108</f>
        <v>2.75</v>
      </c>
      <c r="I108" s="276"/>
      <c r="J108" s="276"/>
      <c r="K108" s="277"/>
      <c r="L108" s="276"/>
      <c r="M108" s="276"/>
      <c r="N108" s="77"/>
    </row>
    <row r="109" spans="1:14">
      <c r="A109" s="199"/>
      <c r="B109" s="201"/>
      <c r="C109" s="203"/>
      <c r="D109" s="279" t="s">
        <v>19</v>
      </c>
      <c r="E109" s="280">
        <v>0.12</v>
      </c>
      <c r="F109" s="281">
        <v>0.12</v>
      </c>
      <c r="G109" s="282">
        <v>63</v>
      </c>
      <c r="H109" s="286">
        <f t="shared" ref="H109:H111" si="1">G109*E109</f>
        <v>7.56</v>
      </c>
      <c r="I109" s="278"/>
      <c r="J109" s="278"/>
      <c r="K109" s="283"/>
      <c r="L109" s="278"/>
      <c r="M109" s="278"/>
      <c r="N109" s="82"/>
    </row>
    <row r="110" spans="1:14">
      <c r="A110" s="199"/>
      <c r="B110" s="201"/>
      <c r="C110" s="203"/>
      <c r="D110" s="279" t="s">
        <v>36</v>
      </c>
      <c r="E110" s="280">
        <v>8.0000000000000002E-3</v>
      </c>
      <c r="F110" s="281">
        <v>8.0000000000000002E-3</v>
      </c>
      <c r="G110" s="282">
        <v>407</v>
      </c>
      <c r="H110" s="286">
        <f t="shared" si="1"/>
        <v>3.2560000000000002</v>
      </c>
      <c r="I110" s="278"/>
      <c r="J110" s="278"/>
      <c r="K110" s="283"/>
      <c r="L110" s="278"/>
      <c r="M110" s="278"/>
      <c r="N110" s="83" t="s">
        <v>17</v>
      </c>
    </row>
    <row r="111" spans="1:14">
      <c r="A111" s="199"/>
      <c r="B111" s="201"/>
      <c r="C111" s="203"/>
      <c r="D111" s="279" t="s">
        <v>18</v>
      </c>
      <c r="E111" s="280">
        <v>2E-3</v>
      </c>
      <c r="F111" s="281">
        <v>2E-3</v>
      </c>
      <c r="G111" s="282">
        <v>18</v>
      </c>
      <c r="H111" s="286">
        <f t="shared" si="1"/>
        <v>3.6000000000000004E-2</v>
      </c>
      <c r="I111" s="278">
        <v>5.5</v>
      </c>
      <c r="J111" s="278">
        <v>4.8</v>
      </c>
      <c r="K111" s="283">
        <v>23.5</v>
      </c>
      <c r="L111" s="278">
        <v>145</v>
      </c>
      <c r="M111" s="278" t="s">
        <v>54</v>
      </c>
      <c r="N111" s="82"/>
    </row>
    <row r="112" spans="1:14">
      <c r="A112" s="199"/>
      <c r="B112" s="201"/>
      <c r="C112" s="255"/>
      <c r="D112" s="287"/>
      <c r="E112" s="97"/>
      <c r="F112" s="17"/>
      <c r="G112" s="17"/>
      <c r="H112" s="52"/>
      <c r="I112" s="80"/>
      <c r="J112" s="81"/>
      <c r="K112" s="82"/>
      <c r="L112" s="81"/>
      <c r="M112" s="82"/>
      <c r="N112" s="82"/>
    </row>
    <row r="113" spans="1:14" ht="15.75" thickBot="1">
      <c r="A113" s="199"/>
      <c r="B113" s="201"/>
      <c r="C113" s="255"/>
      <c r="D113" s="288"/>
      <c r="E113" s="8"/>
      <c r="F113" s="2"/>
      <c r="G113" s="2"/>
      <c r="H113" s="13"/>
      <c r="I113" s="80"/>
      <c r="J113" s="81"/>
      <c r="K113" s="82"/>
      <c r="L113" s="81"/>
      <c r="M113" s="82"/>
      <c r="N113" s="82"/>
    </row>
    <row r="114" spans="1:14" ht="15" customHeight="1">
      <c r="A114" s="204">
        <v>2</v>
      </c>
      <c r="B114" s="206" t="s">
        <v>106</v>
      </c>
      <c r="C114" s="204">
        <v>15</v>
      </c>
      <c r="D114" s="165"/>
      <c r="E114" s="159"/>
      <c r="F114" s="21"/>
      <c r="G114" s="21"/>
      <c r="H114" s="34"/>
      <c r="I114" s="75"/>
      <c r="J114" s="76"/>
      <c r="K114" s="77"/>
      <c r="L114" s="76"/>
      <c r="M114" s="77"/>
      <c r="N114" s="77"/>
    </row>
    <row r="115" spans="1:14">
      <c r="A115" s="205"/>
      <c r="B115" s="207"/>
      <c r="C115" s="205"/>
      <c r="D115" s="166" t="s">
        <v>36</v>
      </c>
      <c r="E115" s="160">
        <v>1.4999999999999999E-2</v>
      </c>
      <c r="F115" s="8">
        <v>1.4999999999999999E-2</v>
      </c>
      <c r="G115" s="2">
        <v>407</v>
      </c>
      <c r="H115" s="13">
        <f t="shared" ref="H114:H120" si="2">G115*E115</f>
        <v>6.1049999999999995</v>
      </c>
      <c r="I115" s="80">
        <v>3.6</v>
      </c>
      <c r="J115" s="81">
        <v>5.4</v>
      </c>
      <c r="K115" s="82">
        <v>36.9</v>
      </c>
      <c r="L115" s="81">
        <v>210.6</v>
      </c>
      <c r="M115" s="82" t="s">
        <v>45</v>
      </c>
      <c r="N115" s="82"/>
    </row>
    <row r="116" spans="1:14" ht="15.75" thickBot="1">
      <c r="A116" s="205"/>
      <c r="B116" s="207"/>
      <c r="C116" s="205"/>
      <c r="D116" s="167"/>
      <c r="E116" s="161"/>
      <c r="F116" s="17"/>
      <c r="G116" s="17"/>
      <c r="H116" s="52"/>
      <c r="I116" s="80"/>
      <c r="J116" s="81"/>
      <c r="K116" s="82"/>
      <c r="L116" s="81"/>
      <c r="M116" s="82"/>
      <c r="N116" s="82"/>
    </row>
    <row r="117" spans="1:14" ht="15.75" thickBot="1">
      <c r="A117" s="122"/>
      <c r="B117" s="26"/>
      <c r="C117" s="122"/>
      <c r="D117" s="168"/>
      <c r="E117" s="162"/>
      <c r="F117" s="31"/>
      <c r="G117" s="31"/>
      <c r="H117" s="158"/>
      <c r="I117" s="91"/>
      <c r="J117" s="63"/>
      <c r="K117" s="92"/>
      <c r="L117" s="63"/>
      <c r="M117" s="92"/>
      <c r="N117" s="92"/>
    </row>
    <row r="118" spans="1:14" ht="15.75" thickBot="1">
      <c r="A118" s="122">
        <v>4</v>
      </c>
      <c r="B118" s="135" t="s">
        <v>68</v>
      </c>
      <c r="C118" s="33">
        <v>80</v>
      </c>
      <c r="D118" s="164" t="s">
        <v>23</v>
      </c>
      <c r="E118" s="66">
        <v>0.08</v>
      </c>
      <c r="F118" s="31">
        <v>0.08</v>
      </c>
      <c r="G118" s="31">
        <v>45.45</v>
      </c>
      <c r="H118" s="40">
        <f t="shared" si="2"/>
        <v>3.6360000000000001</v>
      </c>
      <c r="I118" s="43">
        <v>7.12</v>
      </c>
      <c r="J118" s="43">
        <v>2.64</v>
      </c>
      <c r="K118" s="41">
        <v>37.36</v>
      </c>
      <c r="L118" s="43">
        <v>212.8</v>
      </c>
      <c r="M118" s="94" t="s">
        <v>31</v>
      </c>
      <c r="N118" s="95"/>
    </row>
    <row r="119" spans="1:14">
      <c r="A119" s="198">
        <v>5</v>
      </c>
      <c r="B119" s="202" t="s">
        <v>34</v>
      </c>
      <c r="C119" s="202" t="s">
        <v>24</v>
      </c>
      <c r="D119" s="96" t="s">
        <v>69</v>
      </c>
      <c r="E119" s="67">
        <v>1E-3</v>
      </c>
      <c r="F119" s="19">
        <v>1E-3</v>
      </c>
      <c r="G119" s="19">
        <v>690</v>
      </c>
      <c r="H119" s="49">
        <f t="shared" si="2"/>
        <v>0.69000000000000006</v>
      </c>
      <c r="I119" s="80"/>
      <c r="J119" s="81"/>
      <c r="K119" s="82"/>
      <c r="L119" s="81"/>
      <c r="M119" s="82"/>
      <c r="N119" s="82"/>
    </row>
    <row r="120" spans="1:14">
      <c r="A120" s="199"/>
      <c r="B120" s="203"/>
      <c r="C120" s="203"/>
      <c r="D120" s="79" t="s">
        <v>38</v>
      </c>
      <c r="E120" s="8">
        <v>1.4999999999999999E-2</v>
      </c>
      <c r="F120" s="2">
        <v>1.4999999999999999E-2</v>
      </c>
      <c r="G120" s="2">
        <v>65</v>
      </c>
      <c r="H120" s="13">
        <f t="shared" si="2"/>
        <v>0.97499999999999998</v>
      </c>
      <c r="I120" s="142">
        <v>0.2</v>
      </c>
      <c r="J120" s="142">
        <v>0</v>
      </c>
      <c r="K120" s="143">
        <v>14</v>
      </c>
      <c r="L120" s="142">
        <v>56.8</v>
      </c>
      <c r="M120" s="117" t="s">
        <v>46</v>
      </c>
      <c r="N120" s="82"/>
    </row>
    <row r="121" spans="1:14" ht="15.75" thickBot="1">
      <c r="A121" s="208"/>
      <c r="B121" s="209"/>
      <c r="C121" s="209"/>
      <c r="D121" s="84"/>
      <c r="E121" s="65"/>
      <c r="F121" s="6"/>
      <c r="G121" s="6"/>
      <c r="H121" s="35"/>
      <c r="I121" s="85"/>
      <c r="J121" s="86"/>
      <c r="K121" s="87"/>
      <c r="L121" s="86"/>
      <c r="M121" s="87"/>
      <c r="N121" s="87"/>
    </row>
    <row r="122" spans="1:14" ht="15.75" customHeight="1" thickBot="1">
      <c r="A122" s="192" t="s">
        <v>21</v>
      </c>
      <c r="B122" s="193"/>
      <c r="C122" s="193"/>
      <c r="D122" s="193"/>
      <c r="E122" s="193"/>
      <c r="F122" s="193"/>
      <c r="G122" s="194"/>
      <c r="H122" s="148">
        <f>SUM(H108:H121)</f>
        <v>25.007999999999999</v>
      </c>
      <c r="I122" s="55">
        <f>SUM(I108:I121)</f>
        <v>16.419999999999998</v>
      </c>
      <c r="J122" s="58">
        <f>SUM(J108:J121)</f>
        <v>12.84</v>
      </c>
      <c r="K122" s="55">
        <f>SUM(K108:K121)</f>
        <v>111.75999999999999</v>
      </c>
      <c r="L122" s="54">
        <f>SUM(L108:L121)</f>
        <v>625.20000000000005</v>
      </c>
      <c r="M122" s="50"/>
      <c r="N122" s="50"/>
    </row>
    <row r="123" spans="1:14" ht="15.75" customHeight="1">
      <c r="A123" s="9"/>
      <c r="B123" s="9"/>
      <c r="C123" s="9"/>
      <c r="D123" s="9"/>
      <c r="E123" s="9"/>
      <c r="F123" s="9"/>
      <c r="G123" s="9"/>
      <c r="H123" s="154"/>
      <c r="I123" s="11"/>
      <c r="J123" s="11"/>
      <c r="K123" s="11"/>
      <c r="L123" s="11"/>
      <c r="M123" s="11"/>
      <c r="N123" s="11"/>
    </row>
    <row r="124" spans="1:14" ht="15.75" customHeight="1">
      <c r="A124" s="9"/>
      <c r="B124" s="9"/>
      <c r="C124" s="9"/>
      <c r="D124" s="9"/>
      <c r="E124" s="9"/>
      <c r="F124" s="9"/>
      <c r="G124" s="9"/>
      <c r="H124" s="154"/>
      <c r="I124" s="11"/>
      <c r="J124" s="11"/>
      <c r="K124" s="11"/>
      <c r="L124" s="11"/>
      <c r="M124" s="11"/>
      <c r="N124" s="11"/>
    </row>
    <row r="125" spans="1:14" ht="15.75" customHeight="1">
      <c r="A125" s="9"/>
      <c r="B125" s="9"/>
      <c r="C125" s="9"/>
      <c r="D125" s="9"/>
      <c r="E125" s="9"/>
      <c r="F125" s="9"/>
      <c r="G125" s="9"/>
      <c r="H125" s="154"/>
      <c r="I125" s="11"/>
      <c r="J125" s="11"/>
      <c r="K125" s="11"/>
      <c r="L125" s="11"/>
      <c r="M125" s="11"/>
      <c r="N125" s="11"/>
    </row>
    <row r="126" spans="1:14" ht="15.75" customHeight="1">
      <c r="A126" s="9"/>
      <c r="B126" s="9"/>
      <c r="C126" s="9"/>
      <c r="D126" s="9"/>
      <c r="E126" s="9"/>
      <c r="F126" s="9"/>
      <c r="G126" s="9"/>
      <c r="H126" s="154"/>
      <c r="I126" s="11"/>
      <c r="J126" s="11"/>
      <c r="K126" s="11"/>
      <c r="L126" s="11"/>
      <c r="M126" s="11"/>
      <c r="N126" s="11"/>
    </row>
    <row r="127" spans="1:14" ht="15.75" customHeight="1">
      <c r="A127" s="9"/>
      <c r="B127" s="9"/>
      <c r="C127" s="9"/>
      <c r="D127" s="9"/>
      <c r="E127" s="9"/>
      <c r="F127" s="9"/>
      <c r="G127" s="9"/>
      <c r="H127" s="154"/>
      <c r="I127" s="11"/>
      <c r="J127" s="11"/>
      <c r="K127" s="11"/>
      <c r="L127" s="11"/>
      <c r="M127" s="11"/>
      <c r="N127" s="11"/>
    </row>
    <row r="128" spans="1:14" ht="15.75" customHeight="1">
      <c r="A128" s="9"/>
      <c r="B128" s="9"/>
      <c r="C128" s="9"/>
      <c r="D128" s="9"/>
      <c r="E128" s="9"/>
      <c r="F128" s="9"/>
      <c r="G128" s="9"/>
      <c r="H128" s="154"/>
      <c r="I128" s="11"/>
      <c r="J128" s="11"/>
      <c r="K128" s="11"/>
      <c r="L128" s="11"/>
      <c r="M128" s="11"/>
      <c r="N128" s="11"/>
    </row>
    <row r="129" spans="1:14" ht="15.75" customHeight="1">
      <c r="A129" s="9"/>
      <c r="B129" s="9"/>
      <c r="C129" s="9"/>
      <c r="D129" s="9"/>
      <c r="E129" s="9"/>
      <c r="F129" s="9"/>
      <c r="G129" s="9"/>
      <c r="H129" s="154"/>
      <c r="I129" s="11"/>
      <c r="J129" s="11"/>
      <c r="K129" s="11"/>
      <c r="L129" s="11"/>
      <c r="M129" s="11"/>
      <c r="N129" s="11"/>
    </row>
    <row r="130" spans="1:14" ht="15.75" customHeight="1">
      <c r="A130" s="9"/>
      <c r="B130" s="9"/>
      <c r="C130" s="9"/>
      <c r="D130" s="9"/>
      <c r="E130" s="9"/>
      <c r="F130" s="9"/>
      <c r="G130" s="9"/>
      <c r="H130" s="154"/>
      <c r="I130" s="11"/>
      <c r="J130" s="11"/>
      <c r="K130" s="11"/>
      <c r="L130" s="11"/>
      <c r="M130" s="11"/>
      <c r="N130" s="11"/>
    </row>
    <row r="131" spans="1:14" ht="15.75" customHeight="1">
      <c r="A131" s="9"/>
      <c r="B131" s="9"/>
      <c r="C131" s="9"/>
      <c r="D131" s="9"/>
      <c r="E131" s="9"/>
      <c r="F131" s="9"/>
      <c r="G131" s="9"/>
      <c r="H131" s="154"/>
      <c r="I131" s="11"/>
      <c r="J131" s="11"/>
      <c r="K131" s="11"/>
      <c r="L131" s="11"/>
      <c r="M131" s="11"/>
      <c r="N131" s="11"/>
    </row>
    <row r="132" spans="1:14" ht="15.75" customHeight="1">
      <c r="A132" s="9"/>
      <c r="B132" s="9"/>
      <c r="C132" s="9"/>
      <c r="D132" s="9"/>
      <c r="E132" s="9"/>
      <c r="F132" s="9"/>
      <c r="G132" s="9"/>
      <c r="H132" s="154"/>
      <c r="I132" s="11"/>
      <c r="J132" s="11"/>
      <c r="K132" s="11"/>
      <c r="L132" s="11"/>
      <c r="M132" s="11"/>
      <c r="N132" s="11"/>
    </row>
    <row r="133" spans="1:14" ht="15.75" customHeight="1">
      <c r="A133" s="9"/>
      <c r="B133" s="9"/>
      <c r="C133" s="9"/>
      <c r="D133" s="9"/>
      <c r="E133" s="9"/>
      <c r="F133" s="9"/>
      <c r="G133" s="9"/>
      <c r="H133" s="154"/>
      <c r="I133" s="11"/>
      <c r="J133" s="11"/>
      <c r="K133" s="11"/>
      <c r="L133" s="11"/>
      <c r="M133" s="11"/>
      <c r="N133" s="11"/>
    </row>
    <row r="134" spans="1:14" ht="15.75" customHeight="1">
      <c r="A134" s="9"/>
      <c r="B134" s="9"/>
      <c r="C134" s="9"/>
      <c r="D134" s="9"/>
      <c r="E134" s="9"/>
      <c r="F134" s="9"/>
      <c r="G134" s="9"/>
      <c r="H134" s="154"/>
      <c r="I134" s="11"/>
      <c r="J134" s="11"/>
      <c r="K134" s="11"/>
      <c r="L134" s="11"/>
      <c r="M134" s="11"/>
      <c r="N134" s="11"/>
    </row>
    <row r="135" spans="1:14">
      <c r="G135"/>
      <c r="H135"/>
    </row>
    <row r="136" spans="1:14">
      <c r="G136"/>
      <c r="H136"/>
    </row>
    <row r="137" spans="1:14">
      <c r="G137"/>
      <c r="H137"/>
    </row>
    <row r="138" spans="1:14">
      <c r="G138"/>
      <c r="H138"/>
    </row>
    <row r="139" spans="1:14">
      <c r="G139"/>
      <c r="H139"/>
    </row>
    <row r="140" spans="1:14" ht="15.75" thickBot="1">
      <c r="G140"/>
      <c r="H140"/>
    </row>
    <row r="141" spans="1:14">
      <c r="A141" s="195" t="s">
        <v>26</v>
      </c>
      <c r="B141" s="196"/>
      <c r="C141" s="196"/>
      <c r="D141" s="196"/>
      <c r="E141" s="196"/>
      <c r="F141" s="196"/>
      <c r="G141" s="196"/>
      <c r="H141" s="196"/>
      <c r="I141" s="196"/>
      <c r="J141" s="196"/>
      <c r="K141" s="196"/>
      <c r="L141" s="196"/>
      <c r="M141" s="196"/>
      <c r="N141" s="197"/>
    </row>
    <row r="142" spans="1:14" ht="25.5">
      <c r="A142" s="124" t="s">
        <v>0</v>
      </c>
      <c r="B142" s="123"/>
      <c r="C142" s="123" t="s">
        <v>1</v>
      </c>
      <c r="D142" s="4" t="s">
        <v>2</v>
      </c>
      <c r="E142" s="123" t="s">
        <v>3</v>
      </c>
      <c r="F142" s="123" t="s">
        <v>4</v>
      </c>
      <c r="G142" s="2" t="s">
        <v>5</v>
      </c>
      <c r="H142" s="123" t="s">
        <v>6</v>
      </c>
      <c r="I142" s="123" t="s">
        <v>7</v>
      </c>
      <c r="J142" s="125" t="s">
        <v>8</v>
      </c>
      <c r="K142" s="123" t="s">
        <v>9</v>
      </c>
      <c r="L142" s="123" t="s">
        <v>10</v>
      </c>
      <c r="M142" s="123" t="s">
        <v>11</v>
      </c>
      <c r="N142" s="126" t="s">
        <v>12</v>
      </c>
    </row>
    <row r="143" spans="1:14" ht="15.75" thickBot="1">
      <c r="A143" s="127"/>
      <c r="B143" s="128" t="s">
        <v>13</v>
      </c>
      <c r="C143" s="128" t="s">
        <v>14</v>
      </c>
      <c r="D143" s="16"/>
      <c r="E143" s="128" t="s">
        <v>14</v>
      </c>
      <c r="F143" s="128" t="s">
        <v>14</v>
      </c>
      <c r="G143" s="17" t="s">
        <v>15</v>
      </c>
      <c r="H143" s="128" t="s">
        <v>16</v>
      </c>
      <c r="I143" s="128" t="s">
        <v>14</v>
      </c>
      <c r="J143" s="128" t="s">
        <v>14</v>
      </c>
      <c r="K143" s="128" t="s">
        <v>14</v>
      </c>
      <c r="L143" s="128" t="s">
        <v>14</v>
      </c>
      <c r="M143" s="128"/>
      <c r="N143" s="14"/>
    </row>
    <row r="144" spans="1:14" ht="15.75" thickBot="1">
      <c r="A144" s="198">
        <v>1</v>
      </c>
      <c r="B144" s="202" t="s">
        <v>70</v>
      </c>
      <c r="C144" s="202" t="s">
        <v>43</v>
      </c>
      <c r="D144" s="289" t="s">
        <v>41</v>
      </c>
      <c r="E144" s="136">
        <v>3.5000000000000003E-2</v>
      </c>
      <c r="F144" s="187">
        <v>3.5000000000000003E-2</v>
      </c>
      <c r="G144" s="107">
        <v>79</v>
      </c>
      <c r="H144" s="99">
        <f>E144*G144</f>
        <v>2.7650000000000001</v>
      </c>
      <c r="I144" s="42"/>
      <c r="J144" s="56"/>
      <c r="K144" s="42"/>
      <c r="L144" s="42"/>
      <c r="M144" s="37"/>
      <c r="N144" s="37" t="s">
        <v>17</v>
      </c>
    </row>
    <row r="145" spans="1:14" ht="15.75" thickBot="1">
      <c r="A145" s="199"/>
      <c r="B145" s="203"/>
      <c r="C145" s="203"/>
      <c r="D145" s="176" t="s">
        <v>28</v>
      </c>
      <c r="E145" s="137">
        <v>0.01</v>
      </c>
      <c r="F145" s="291">
        <v>0.01</v>
      </c>
      <c r="G145" s="108">
        <v>65</v>
      </c>
      <c r="H145" s="99">
        <f t="shared" ref="H145:H153" si="3">E145*G145</f>
        <v>0.65</v>
      </c>
      <c r="I145" s="53"/>
      <c r="J145" s="57"/>
      <c r="K145" s="53"/>
      <c r="L145" s="53"/>
      <c r="M145" s="12"/>
      <c r="N145" s="12"/>
    </row>
    <row r="146" spans="1:14" ht="15.75" thickBot="1">
      <c r="A146" s="199"/>
      <c r="B146" s="203"/>
      <c r="C146" s="203"/>
      <c r="D146" s="176" t="s">
        <v>36</v>
      </c>
      <c r="E146" s="137">
        <v>3.0000000000000001E-3</v>
      </c>
      <c r="F146" s="291">
        <v>3.0000000000000001E-3</v>
      </c>
      <c r="G146" s="108">
        <v>407</v>
      </c>
      <c r="H146" s="99">
        <f t="shared" si="3"/>
        <v>1.2210000000000001</v>
      </c>
      <c r="I146" s="53">
        <v>11.52</v>
      </c>
      <c r="J146" s="57">
        <v>7.44</v>
      </c>
      <c r="K146" s="53">
        <v>2.08</v>
      </c>
      <c r="L146" s="53">
        <v>120.88</v>
      </c>
      <c r="M146" s="12" t="s">
        <v>44</v>
      </c>
      <c r="N146" s="12"/>
    </row>
    <row r="147" spans="1:14" ht="15.75" thickBot="1">
      <c r="A147" s="199"/>
      <c r="B147" s="203"/>
      <c r="C147" s="203"/>
      <c r="D147" s="176" t="s">
        <v>19</v>
      </c>
      <c r="E147" s="137">
        <v>5.5E-2</v>
      </c>
      <c r="F147" s="291">
        <v>5.5E-2</v>
      </c>
      <c r="G147" s="108">
        <v>63</v>
      </c>
      <c r="H147" s="99">
        <f t="shared" si="3"/>
        <v>3.4649999999999999</v>
      </c>
      <c r="I147" s="53"/>
      <c r="J147" s="57"/>
      <c r="K147" s="53"/>
      <c r="L147" s="53"/>
      <c r="M147" s="12"/>
      <c r="N147" s="12"/>
    </row>
    <row r="148" spans="1:14" ht="15.75" thickBot="1">
      <c r="A148" s="216"/>
      <c r="B148" s="209"/>
      <c r="C148" s="218"/>
      <c r="D148" s="176" t="s">
        <v>40</v>
      </c>
      <c r="E148" s="137">
        <v>1E-3</v>
      </c>
      <c r="F148" s="291">
        <v>1E-3</v>
      </c>
      <c r="G148" s="108">
        <v>18</v>
      </c>
      <c r="H148" s="99">
        <f t="shared" si="3"/>
        <v>1.8000000000000002E-2</v>
      </c>
      <c r="I148" s="53"/>
      <c r="J148" s="57"/>
      <c r="K148" s="53"/>
      <c r="L148" s="53"/>
      <c r="M148" s="12"/>
      <c r="N148" s="12"/>
    </row>
    <row r="149" spans="1:14" ht="15.75" thickBot="1">
      <c r="A149" s="181">
        <v>2</v>
      </c>
      <c r="B149" s="177" t="s">
        <v>42</v>
      </c>
      <c r="C149" s="177">
        <v>60</v>
      </c>
      <c r="D149" s="290" t="s">
        <v>23</v>
      </c>
      <c r="E149" s="178">
        <v>0.06</v>
      </c>
      <c r="F149" s="37">
        <v>0.06</v>
      </c>
      <c r="G149" s="89">
        <v>45.45</v>
      </c>
      <c r="H149" s="99">
        <f t="shared" ref="H149:H150" si="4">E149*G149</f>
        <v>2.7269999999999999</v>
      </c>
      <c r="I149" s="43">
        <v>7.12</v>
      </c>
      <c r="J149" s="43">
        <v>2.64</v>
      </c>
      <c r="K149" s="41">
        <v>37.36</v>
      </c>
      <c r="L149" s="43">
        <v>212.8</v>
      </c>
      <c r="M149" s="94" t="s">
        <v>31</v>
      </c>
      <c r="N149" s="23"/>
    </row>
    <row r="150" spans="1:14" ht="15.75" thickBot="1">
      <c r="A150" s="191">
        <v>3</v>
      </c>
      <c r="B150" s="191" t="s">
        <v>36</v>
      </c>
      <c r="C150" s="191">
        <v>10</v>
      </c>
      <c r="D150" s="176" t="s">
        <v>36</v>
      </c>
      <c r="E150" s="137">
        <v>0.01</v>
      </c>
      <c r="F150" s="291">
        <v>0.01</v>
      </c>
      <c r="G150" s="108">
        <v>407</v>
      </c>
      <c r="H150" s="99">
        <f t="shared" si="4"/>
        <v>4.07</v>
      </c>
      <c r="I150" s="140">
        <v>3.84</v>
      </c>
      <c r="J150" s="140">
        <v>3.96</v>
      </c>
      <c r="K150" s="141">
        <v>1E-3</v>
      </c>
      <c r="L150" s="140">
        <v>52</v>
      </c>
      <c r="M150" s="146"/>
      <c r="N150" s="146"/>
    </row>
    <row r="151" spans="1:14" ht="15.75" thickBot="1">
      <c r="A151" s="185"/>
      <c r="B151" s="185"/>
      <c r="C151" s="185">
        <v>10</v>
      </c>
      <c r="D151" s="104" t="s">
        <v>19</v>
      </c>
      <c r="E151" s="183">
        <v>0.1</v>
      </c>
      <c r="F151" s="179">
        <v>0.1</v>
      </c>
      <c r="G151" s="90">
        <v>63</v>
      </c>
      <c r="H151" s="83">
        <f>E151*G151</f>
        <v>6.3000000000000007</v>
      </c>
      <c r="I151" s="172">
        <v>5.8</v>
      </c>
      <c r="J151" s="179">
        <v>5.8</v>
      </c>
      <c r="K151" s="183">
        <v>34.4</v>
      </c>
      <c r="L151" s="179">
        <v>205.6</v>
      </c>
      <c r="M151" s="46" t="s">
        <v>30</v>
      </c>
      <c r="N151" s="146"/>
    </row>
    <row r="152" spans="1:14">
      <c r="A152" s="199">
        <v>4</v>
      </c>
      <c r="B152" s="203" t="s">
        <v>107</v>
      </c>
      <c r="C152" s="203">
        <v>200</v>
      </c>
      <c r="D152" s="104" t="s">
        <v>53</v>
      </c>
      <c r="E152" s="183">
        <v>4.0000000000000001E-3</v>
      </c>
      <c r="F152" s="179">
        <v>4.0000000000000001E-3</v>
      </c>
      <c r="G152" s="90">
        <v>800</v>
      </c>
      <c r="H152" s="83">
        <f>E152*G152</f>
        <v>3.2</v>
      </c>
      <c r="I152" s="36">
        <v>0</v>
      </c>
      <c r="J152" s="120">
        <v>0</v>
      </c>
      <c r="K152" s="22">
        <v>14</v>
      </c>
      <c r="L152" s="120">
        <v>57</v>
      </c>
      <c r="M152" s="178"/>
      <c r="N152" s="12"/>
    </row>
    <row r="153" spans="1:14" ht="15.75" thickBot="1">
      <c r="A153" s="208"/>
      <c r="B153" s="209"/>
      <c r="C153" s="209"/>
      <c r="D153" s="105" t="s">
        <v>28</v>
      </c>
      <c r="E153" s="184">
        <v>0.02</v>
      </c>
      <c r="F153" s="180">
        <v>0.02</v>
      </c>
      <c r="G153" s="63">
        <v>65</v>
      </c>
      <c r="H153" s="92">
        <f>E153*G153</f>
        <v>1.3</v>
      </c>
      <c r="I153" s="54"/>
      <c r="J153" s="58"/>
      <c r="K153" s="54"/>
      <c r="L153" s="54"/>
      <c r="M153" s="50"/>
      <c r="N153" s="50"/>
    </row>
    <row r="154" spans="1:14" ht="15.75" thickBot="1">
      <c r="A154" s="135"/>
      <c r="B154" s="33"/>
      <c r="C154" s="33"/>
      <c r="D154" s="59"/>
      <c r="E154" s="33"/>
      <c r="F154" s="33"/>
      <c r="G154" s="32"/>
      <c r="H154" s="44"/>
      <c r="I154" s="54"/>
      <c r="J154" s="58"/>
      <c r="K154" s="54"/>
      <c r="L154" s="54"/>
      <c r="M154" s="50"/>
      <c r="N154" s="50"/>
    </row>
    <row r="155" spans="1:14" ht="15.75" thickBot="1">
      <c r="A155" s="192" t="s">
        <v>21</v>
      </c>
      <c r="B155" s="193"/>
      <c r="C155" s="193"/>
      <c r="D155" s="193"/>
      <c r="E155" s="193"/>
      <c r="F155" s="193"/>
      <c r="G155" s="194"/>
      <c r="H155" s="149">
        <f>SUM(H144:H154)</f>
        <v>25.716000000000001</v>
      </c>
      <c r="I155" s="54">
        <f>SUM(I145:I154)</f>
        <v>28.28</v>
      </c>
      <c r="J155" s="58">
        <f>SUM(J144:J154)</f>
        <v>19.84</v>
      </c>
      <c r="K155" s="54">
        <f>SUM(K144:K154)</f>
        <v>87.840999999999994</v>
      </c>
      <c r="L155" s="54">
        <f>SUM(L144:L154)</f>
        <v>648.28</v>
      </c>
      <c r="M155" s="50"/>
      <c r="N155" s="50"/>
    </row>
    <row r="156" spans="1:14">
      <c r="A156" s="9"/>
      <c r="B156" s="9"/>
      <c r="C156" s="9"/>
      <c r="D156" s="9"/>
      <c r="E156" s="9"/>
      <c r="F156" s="9"/>
      <c r="G156" s="9"/>
      <c r="H156" s="157"/>
      <c r="I156" s="11"/>
      <c r="J156" s="11"/>
      <c r="K156" s="11"/>
      <c r="L156" s="11"/>
      <c r="M156" s="11"/>
      <c r="N156" s="11"/>
    </row>
    <row r="157" spans="1:14">
      <c r="A157" s="9"/>
      <c r="B157" s="9"/>
      <c r="C157" s="9"/>
      <c r="D157" s="9"/>
      <c r="E157" s="9"/>
      <c r="F157" s="9"/>
      <c r="G157" s="9"/>
      <c r="H157" s="157"/>
      <c r="I157" s="11"/>
      <c r="J157" s="11"/>
      <c r="K157" s="11"/>
      <c r="L157" s="11"/>
      <c r="M157" s="11"/>
      <c r="N157" s="11"/>
    </row>
    <row r="158" spans="1:14">
      <c r="A158" s="9"/>
      <c r="B158" s="9"/>
      <c r="C158" s="9"/>
      <c r="D158" s="9"/>
      <c r="E158" s="9"/>
      <c r="F158" s="9"/>
      <c r="G158" s="9"/>
      <c r="H158" s="157"/>
      <c r="I158" s="11"/>
      <c r="J158" s="11"/>
      <c r="K158" s="11"/>
      <c r="L158" s="11"/>
      <c r="M158" s="11"/>
      <c r="N158" s="11"/>
    </row>
    <row r="159" spans="1:14">
      <c r="A159" s="9"/>
      <c r="B159" s="9"/>
      <c r="C159" s="9"/>
      <c r="D159" s="9"/>
      <c r="E159" s="9"/>
      <c r="F159" s="9"/>
      <c r="G159" s="9"/>
      <c r="H159" s="157"/>
      <c r="I159" s="11"/>
      <c r="J159" s="11"/>
      <c r="K159" s="11"/>
      <c r="L159" s="11"/>
      <c r="M159" s="11"/>
      <c r="N159" s="11"/>
    </row>
    <row r="160" spans="1:14">
      <c r="A160" s="9"/>
      <c r="B160" s="9"/>
      <c r="C160" s="9"/>
      <c r="D160" s="9"/>
      <c r="E160" s="9"/>
      <c r="F160" s="9"/>
      <c r="G160" s="9"/>
      <c r="H160" s="157"/>
      <c r="I160" s="11"/>
      <c r="J160" s="11"/>
      <c r="K160" s="11"/>
      <c r="L160" s="11"/>
      <c r="M160" s="11"/>
      <c r="N160" s="11"/>
    </row>
    <row r="161" spans="1:14">
      <c r="A161" s="9"/>
      <c r="B161" s="9"/>
      <c r="C161" s="9"/>
      <c r="D161" s="9"/>
      <c r="E161" s="9"/>
      <c r="F161" s="9"/>
      <c r="G161" s="9"/>
      <c r="H161" s="157"/>
      <c r="I161" s="11"/>
      <c r="J161" s="11"/>
      <c r="K161" s="11"/>
      <c r="L161" s="11"/>
      <c r="M161" s="11"/>
      <c r="N161" s="11"/>
    </row>
    <row r="162" spans="1:14">
      <c r="A162" s="9"/>
      <c r="B162" s="9"/>
      <c r="C162" s="9"/>
      <c r="D162" s="9"/>
      <c r="E162" s="9"/>
      <c r="F162" s="9"/>
      <c r="G162" s="9"/>
      <c r="H162" s="157"/>
      <c r="I162" s="11"/>
      <c r="J162" s="11"/>
      <c r="K162" s="11"/>
      <c r="L162" s="11"/>
      <c r="M162" s="11"/>
      <c r="N162" s="11"/>
    </row>
    <row r="163" spans="1:14">
      <c r="A163" s="9"/>
      <c r="B163" s="9"/>
      <c r="C163" s="9"/>
      <c r="D163" s="9"/>
      <c r="E163" s="9"/>
      <c r="F163" s="9"/>
      <c r="G163" s="9"/>
      <c r="H163" s="157"/>
      <c r="I163" s="11"/>
      <c r="J163" s="11"/>
      <c r="K163" s="11"/>
      <c r="L163" s="11"/>
      <c r="M163" s="11"/>
      <c r="N163" s="11"/>
    </row>
    <row r="164" spans="1:14">
      <c r="A164" s="9"/>
      <c r="B164" s="9"/>
      <c r="C164" s="9"/>
      <c r="D164" s="9"/>
      <c r="E164" s="9"/>
      <c r="F164" s="9"/>
      <c r="G164" s="9"/>
      <c r="H164" s="157"/>
      <c r="I164" s="11"/>
      <c r="J164" s="11"/>
      <c r="K164" s="11"/>
      <c r="L164" s="11"/>
      <c r="M164" s="11"/>
      <c r="N164" s="11"/>
    </row>
    <row r="165" spans="1:14">
      <c r="A165" s="9"/>
      <c r="B165" s="9"/>
      <c r="C165" s="9"/>
      <c r="D165" s="9"/>
      <c r="E165" s="9"/>
      <c r="F165" s="9"/>
      <c r="G165" s="9"/>
      <c r="H165" s="157"/>
      <c r="I165" s="11"/>
      <c r="J165" s="11"/>
      <c r="K165" s="11"/>
      <c r="L165" s="11"/>
      <c r="M165" s="11"/>
      <c r="N165" s="11"/>
    </row>
    <row r="166" spans="1:14">
      <c r="A166" s="9"/>
      <c r="B166" s="9"/>
      <c r="C166" s="9"/>
      <c r="D166" s="9"/>
      <c r="E166" s="9"/>
      <c r="F166" s="9"/>
      <c r="G166" s="9"/>
      <c r="H166" s="157"/>
      <c r="I166" s="11"/>
      <c r="J166" s="11"/>
      <c r="K166" s="11"/>
      <c r="L166" s="11"/>
      <c r="M166" s="11"/>
      <c r="N166" s="11"/>
    </row>
    <row r="167" spans="1:14">
      <c r="A167" s="9"/>
      <c r="B167" s="9"/>
      <c r="C167" s="9"/>
      <c r="D167" s="9"/>
      <c r="E167" s="9"/>
      <c r="F167" s="9"/>
      <c r="G167" s="9"/>
      <c r="H167" s="157"/>
      <c r="I167" s="11"/>
      <c r="J167" s="11"/>
      <c r="K167" s="11"/>
      <c r="L167" s="11"/>
      <c r="M167" s="11"/>
      <c r="N167" s="11"/>
    </row>
    <row r="168" spans="1:14">
      <c r="A168" s="9"/>
      <c r="B168" s="9"/>
      <c r="C168" s="9"/>
      <c r="D168" s="9"/>
      <c r="E168" s="9"/>
      <c r="F168" s="9"/>
      <c r="G168" s="9"/>
      <c r="H168" s="157"/>
      <c r="I168" s="11"/>
      <c r="J168" s="11"/>
      <c r="K168" s="11"/>
      <c r="L168" s="11"/>
      <c r="M168" s="11"/>
      <c r="N168" s="11"/>
    </row>
    <row r="169" spans="1:14">
      <c r="A169" s="9"/>
      <c r="B169" s="9"/>
      <c r="C169" s="9"/>
      <c r="D169" s="9"/>
      <c r="E169" s="9"/>
      <c r="F169" s="9"/>
      <c r="G169" s="9"/>
      <c r="H169" s="157"/>
      <c r="I169" s="11"/>
      <c r="J169" s="11"/>
      <c r="K169" s="11"/>
      <c r="L169" s="11"/>
      <c r="M169" s="11"/>
      <c r="N169" s="11"/>
    </row>
    <row r="170" spans="1:14">
      <c r="G170"/>
      <c r="H170"/>
    </row>
    <row r="171" spans="1:14">
      <c r="H171"/>
    </row>
    <row r="172" spans="1:14">
      <c r="H172"/>
    </row>
    <row r="173" spans="1:14">
      <c r="H173"/>
    </row>
    <row r="174" spans="1:14">
      <c r="H174"/>
    </row>
    <row r="175" spans="1:14" ht="15.75" thickBot="1">
      <c r="H175"/>
    </row>
    <row r="176" spans="1:14" ht="15" customHeight="1">
      <c r="A176" s="224" t="s">
        <v>72</v>
      </c>
      <c r="B176" s="225"/>
      <c r="C176" s="225"/>
      <c r="D176" s="225"/>
      <c r="E176" s="225"/>
      <c r="F176" s="225"/>
      <c r="G176" s="225"/>
      <c r="H176" s="225"/>
      <c r="I176" s="225"/>
      <c r="J176" s="225"/>
      <c r="K176" s="225"/>
      <c r="L176" s="225"/>
      <c r="M176" s="225"/>
      <c r="N176" s="226"/>
    </row>
    <row r="177" spans="1:14" ht="25.5">
      <c r="A177" s="124" t="s">
        <v>0</v>
      </c>
      <c r="B177" s="123"/>
      <c r="C177" s="123" t="s">
        <v>1</v>
      </c>
      <c r="D177" s="4" t="s">
        <v>2</v>
      </c>
      <c r="E177" s="123" t="s">
        <v>3</v>
      </c>
      <c r="F177" s="123" t="s">
        <v>4</v>
      </c>
      <c r="G177" s="2" t="s">
        <v>5</v>
      </c>
      <c r="H177" s="123" t="s">
        <v>6</v>
      </c>
      <c r="I177" s="123" t="s">
        <v>7</v>
      </c>
      <c r="J177" s="125" t="s">
        <v>8</v>
      </c>
      <c r="K177" s="123" t="s">
        <v>9</v>
      </c>
      <c r="L177" s="123" t="s">
        <v>10</v>
      </c>
      <c r="M177" s="123" t="s">
        <v>11</v>
      </c>
      <c r="N177" s="126" t="s">
        <v>12</v>
      </c>
    </row>
    <row r="178" spans="1:14" ht="15.75" thickBot="1">
      <c r="A178" s="127"/>
      <c r="B178" s="128" t="s">
        <v>13</v>
      </c>
      <c r="C178" s="128" t="s">
        <v>14</v>
      </c>
      <c r="D178" s="16"/>
      <c r="E178" s="128" t="s">
        <v>14</v>
      </c>
      <c r="F178" s="128" t="s">
        <v>14</v>
      </c>
      <c r="G178" s="17" t="s">
        <v>15</v>
      </c>
      <c r="H178" s="128" t="s">
        <v>16</v>
      </c>
      <c r="I178" s="128" t="s">
        <v>14</v>
      </c>
      <c r="J178" s="128" t="s">
        <v>14</v>
      </c>
      <c r="K178" s="128" t="s">
        <v>14</v>
      </c>
      <c r="L178" s="128" t="s">
        <v>14</v>
      </c>
      <c r="M178" s="128"/>
      <c r="N178" s="14"/>
    </row>
    <row r="179" spans="1:14" ht="25.5">
      <c r="A179" s="210">
        <v>1</v>
      </c>
      <c r="B179" s="200" t="s">
        <v>55</v>
      </c>
      <c r="C179" s="202" t="s">
        <v>50</v>
      </c>
      <c r="D179" s="20" t="s">
        <v>56</v>
      </c>
      <c r="E179" s="129">
        <v>1</v>
      </c>
      <c r="F179" s="129">
        <v>1</v>
      </c>
      <c r="G179" s="21">
        <v>7.5</v>
      </c>
      <c r="H179" s="34">
        <f>G179*E179</f>
        <v>7.5</v>
      </c>
      <c r="I179" s="120">
        <v>7.62</v>
      </c>
      <c r="J179" s="120">
        <v>6.9</v>
      </c>
      <c r="K179" s="120">
        <v>0.42</v>
      </c>
      <c r="L179" s="120">
        <v>94.2</v>
      </c>
      <c r="M179" s="120" t="s">
        <v>59</v>
      </c>
      <c r="N179" s="37" t="s">
        <v>60</v>
      </c>
    </row>
    <row r="180" spans="1:14">
      <c r="A180" s="211"/>
      <c r="B180" s="201"/>
      <c r="C180" s="203"/>
      <c r="D180" s="4" t="s">
        <v>35</v>
      </c>
      <c r="E180" s="123">
        <v>1E-3</v>
      </c>
      <c r="F180" s="123">
        <v>1E-3</v>
      </c>
      <c r="G180" s="2">
        <v>18</v>
      </c>
      <c r="H180" s="13">
        <f>E180*G180</f>
        <v>1.8000000000000002E-2</v>
      </c>
      <c r="I180" s="121"/>
      <c r="J180" s="121"/>
      <c r="K180" s="121"/>
      <c r="L180" s="121"/>
      <c r="M180" s="121"/>
      <c r="N180" s="24"/>
    </row>
    <row r="181" spans="1:14">
      <c r="A181" s="211"/>
      <c r="B181" s="201"/>
      <c r="C181" s="203"/>
      <c r="D181" s="4"/>
      <c r="E181" s="123"/>
      <c r="F181" s="123"/>
      <c r="G181" s="2"/>
      <c r="H181" s="13"/>
      <c r="I181" s="121"/>
      <c r="J181" s="121"/>
      <c r="K181" s="121"/>
      <c r="L181" s="121"/>
      <c r="M181" s="121"/>
      <c r="N181" s="24"/>
    </row>
    <row r="182" spans="1:14">
      <c r="A182" s="211"/>
      <c r="B182" s="201"/>
      <c r="C182" s="203"/>
      <c r="D182" s="4"/>
      <c r="E182" s="123"/>
      <c r="F182" s="123"/>
      <c r="G182" s="2"/>
      <c r="H182" s="13"/>
      <c r="I182" s="121"/>
      <c r="J182" s="121"/>
      <c r="K182" s="121"/>
      <c r="L182" s="121"/>
      <c r="M182" s="121"/>
      <c r="N182" s="24"/>
    </row>
    <row r="183" spans="1:14">
      <c r="A183" s="211"/>
      <c r="B183" s="201"/>
      <c r="C183" s="203"/>
      <c r="D183" s="4"/>
      <c r="E183" s="123"/>
      <c r="F183" s="123"/>
      <c r="G183" s="2"/>
      <c r="H183" s="13">
        <f>G183*E183</f>
        <v>0</v>
      </c>
      <c r="I183" s="45"/>
      <c r="J183" s="45"/>
      <c r="K183" s="45"/>
      <c r="L183" s="45"/>
      <c r="M183" s="45"/>
      <c r="N183" s="47"/>
    </row>
    <row r="184" spans="1:14" ht="15.75" thickBot="1">
      <c r="A184" s="212"/>
      <c r="B184" s="227"/>
      <c r="C184" s="209"/>
      <c r="D184" s="16"/>
      <c r="E184" s="128"/>
      <c r="F184" s="128"/>
      <c r="G184" s="17"/>
      <c r="H184" s="52">
        <f>G184*E184</f>
        <v>0</v>
      </c>
      <c r="I184" s="46"/>
      <c r="J184" s="46"/>
      <c r="K184" s="46"/>
      <c r="L184" s="46"/>
      <c r="M184" s="46"/>
      <c r="N184" s="48"/>
    </row>
    <row r="185" spans="1:14" ht="15" customHeight="1">
      <c r="A185" s="210">
        <v>2</v>
      </c>
      <c r="B185" s="213" t="s">
        <v>57</v>
      </c>
      <c r="C185" s="198" t="s">
        <v>58</v>
      </c>
      <c r="D185" s="20" t="s">
        <v>47</v>
      </c>
      <c r="E185" s="129">
        <v>0.06</v>
      </c>
      <c r="F185" s="129">
        <v>0.06</v>
      </c>
      <c r="G185" s="34">
        <v>50</v>
      </c>
      <c r="H185" s="110">
        <f>E185*G185</f>
        <v>3</v>
      </c>
      <c r="I185" s="37"/>
      <c r="J185" s="120"/>
      <c r="K185" s="120"/>
      <c r="L185" s="120"/>
      <c r="M185" s="120"/>
      <c r="N185" s="37"/>
    </row>
    <row r="186" spans="1:14">
      <c r="A186" s="211"/>
      <c r="B186" s="214"/>
      <c r="C186" s="199"/>
      <c r="D186" s="4" t="s">
        <v>19</v>
      </c>
      <c r="E186" s="123">
        <v>0.1</v>
      </c>
      <c r="F186" s="123">
        <v>0.01</v>
      </c>
      <c r="G186" s="13">
        <v>63</v>
      </c>
      <c r="H186" s="61">
        <f>E186*G186</f>
        <v>6.3000000000000007</v>
      </c>
      <c r="I186" s="24"/>
      <c r="J186" s="121"/>
      <c r="K186" s="121"/>
      <c r="L186" s="121"/>
      <c r="M186" s="121"/>
      <c r="N186" s="24"/>
    </row>
    <row r="187" spans="1:14">
      <c r="A187" s="211"/>
      <c r="B187" s="214"/>
      <c r="C187" s="199"/>
      <c r="D187" s="4" t="s">
        <v>36</v>
      </c>
      <c r="E187" s="123">
        <v>6.0000000000000001E-3</v>
      </c>
      <c r="F187" s="123">
        <v>6.0000000000000001E-3</v>
      </c>
      <c r="G187" s="13">
        <v>407</v>
      </c>
      <c r="H187" s="111">
        <f>E187*G187</f>
        <v>2.4420000000000002</v>
      </c>
      <c r="I187" s="24">
        <v>8.4</v>
      </c>
      <c r="J187" s="121">
        <v>5.2</v>
      </c>
      <c r="K187" s="121">
        <v>41.4</v>
      </c>
      <c r="L187" s="121">
        <v>247</v>
      </c>
      <c r="M187" s="121" t="s">
        <v>61</v>
      </c>
      <c r="N187" s="24"/>
    </row>
    <row r="188" spans="1:14">
      <c r="A188" s="211"/>
      <c r="B188" s="214"/>
      <c r="C188" s="199"/>
      <c r="D188" s="4" t="s">
        <v>28</v>
      </c>
      <c r="E188" s="123">
        <v>0.01</v>
      </c>
      <c r="F188" s="123">
        <v>0.01</v>
      </c>
      <c r="G188" s="13">
        <v>65</v>
      </c>
      <c r="H188" s="61">
        <f>E188*G188</f>
        <v>0.65</v>
      </c>
      <c r="I188" s="24"/>
      <c r="J188" s="121"/>
      <c r="K188" s="121"/>
      <c r="L188" s="121"/>
      <c r="M188" s="121"/>
      <c r="N188" s="24"/>
    </row>
    <row r="189" spans="1:14" ht="15.75" thickBot="1">
      <c r="A189" s="212"/>
      <c r="B189" s="215"/>
      <c r="C189" s="216"/>
      <c r="D189" s="4" t="s">
        <v>35</v>
      </c>
      <c r="E189" s="123">
        <v>1E-3</v>
      </c>
      <c r="F189" s="123">
        <v>1E-3</v>
      </c>
      <c r="G189" s="13">
        <v>12</v>
      </c>
      <c r="H189" s="61">
        <f>E189*G189</f>
        <v>1.2E-2</v>
      </c>
      <c r="I189" s="24"/>
      <c r="J189" s="121"/>
      <c r="K189" s="121"/>
      <c r="L189" s="121"/>
      <c r="M189" s="121"/>
      <c r="N189" s="24"/>
    </row>
    <row r="190" spans="1:14" ht="15.75" thickBot="1">
      <c r="A190" s="151">
        <v>3</v>
      </c>
      <c r="B190" s="29" t="s">
        <v>29</v>
      </c>
      <c r="C190" s="33">
        <v>80</v>
      </c>
      <c r="D190" s="59" t="s">
        <v>23</v>
      </c>
      <c r="E190" s="33">
        <v>0.08</v>
      </c>
      <c r="F190" s="33">
        <v>0.08</v>
      </c>
      <c r="G190" s="32">
        <v>45.45</v>
      </c>
      <c r="H190" s="44">
        <f>G190*E190</f>
        <v>3.6360000000000001</v>
      </c>
      <c r="I190" s="120">
        <v>7.12</v>
      </c>
      <c r="J190" s="37">
        <v>2.64</v>
      </c>
      <c r="K190" s="120">
        <v>37.36</v>
      </c>
      <c r="L190" s="120">
        <v>212.8</v>
      </c>
      <c r="M190" s="120" t="s">
        <v>31</v>
      </c>
      <c r="N190" s="37"/>
    </row>
    <row r="191" spans="1:14" ht="15" customHeight="1">
      <c r="A191" s="210">
        <v>4</v>
      </c>
      <c r="B191" s="202" t="s">
        <v>34</v>
      </c>
      <c r="C191" s="202" t="s">
        <v>24</v>
      </c>
      <c r="D191" s="20" t="s">
        <v>33</v>
      </c>
      <c r="E191" s="129">
        <v>1E-3</v>
      </c>
      <c r="F191" s="129">
        <v>1E-3</v>
      </c>
      <c r="G191" s="21">
        <v>690</v>
      </c>
      <c r="H191" s="34">
        <f>G191*E191</f>
        <v>0.69000000000000006</v>
      </c>
      <c r="I191" s="36">
        <v>0</v>
      </c>
      <c r="J191" s="120">
        <v>0</v>
      </c>
      <c r="K191" s="22">
        <v>14</v>
      </c>
      <c r="L191" s="120">
        <v>57</v>
      </c>
      <c r="M191" s="37" t="s">
        <v>62</v>
      </c>
      <c r="N191" s="37"/>
    </row>
    <row r="192" spans="1:14" ht="15.75" thickBot="1">
      <c r="A192" s="212"/>
      <c r="B192" s="209"/>
      <c r="C192" s="209"/>
      <c r="D192" s="25" t="s">
        <v>28</v>
      </c>
      <c r="E192" s="130">
        <v>1.4999999999999999E-2</v>
      </c>
      <c r="F192" s="130">
        <v>1.4999999999999999E-2</v>
      </c>
      <c r="G192" s="6">
        <v>65</v>
      </c>
      <c r="H192" s="35">
        <f>G192*E192</f>
        <v>0.97499999999999998</v>
      </c>
      <c r="I192" s="39"/>
      <c r="J192" s="122"/>
      <c r="K192" s="26"/>
      <c r="L192" s="122"/>
      <c r="M192" s="27"/>
      <c r="N192" s="27"/>
    </row>
    <row r="193" spans="1:14" ht="15.75" thickBot="1">
      <c r="A193" s="151"/>
      <c r="B193" s="152"/>
      <c r="C193" s="152"/>
      <c r="D193" s="68"/>
      <c r="E193" s="152"/>
      <c r="F193" s="152"/>
      <c r="G193" s="69"/>
      <c r="H193" s="70"/>
      <c r="I193" s="112"/>
      <c r="J193" s="112"/>
      <c r="K193" s="112"/>
      <c r="L193" s="112"/>
      <c r="M193" s="112"/>
      <c r="N193" s="113"/>
    </row>
    <row r="194" spans="1:14" ht="15.75" customHeight="1" thickBot="1">
      <c r="A194" s="192" t="s">
        <v>21</v>
      </c>
      <c r="B194" s="193"/>
      <c r="C194" s="193"/>
      <c r="D194" s="193"/>
      <c r="E194" s="193"/>
      <c r="F194" s="193"/>
      <c r="G194" s="194"/>
      <c r="H194" s="148">
        <f>SUM(H179:H193)</f>
        <v>25.223000000000003</v>
      </c>
      <c r="I194" s="122">
        <f>SUM(I179:I193)</f>
        <v>23.14</v>
      </c>
      <c r="J194" s="122">
        <f>SUM(J179:J193)</f>
        <v>14.740000000000002</v>
      </c>
      <c r="K194" s="122">
        <f>SUM(K179:K193)</f>
        <v>93.18</v>
      </c>
      <c r="L194" s="122">
        <f>SUM(L179:L193)</f>
        <v>611</v>
      </c>
      <c r="M194" s="122"/>
      <c r="N194" s="27"/>
    </row>
    <row r="199" spans="1:14" ht="1.5" customHeight="1"/>
    <row r="200" spans="1:14" ht="15.75" hidden="1" thickBot="1"/>
    <row r="201" spans="1:14" ht="13.5" hidden="1" customHeight="1" thickBot="1"/>
    <row r="202" spans="1:14" ht="15.75" hidden="1" thickBot="1"/>
    <row r="203" spans="1:14" ht="4.5" hidden="1" customHeight="1" thickBot="1"/>
    <row r="204" spans="1:14" ht="15.75" hidden="1" thickBot="1"/>
    <row r="205" spans="1:14" ht="15.75" hidden="1" thickBot="1"/>
    <row r="206" spans="1:14">
      <c r="A206" s="9"/>
      <c r="B206" s="9"/>
      <c r="C206" s="9"/>
      <c r="D206" s="9"/>
      <c r="E206" s="9"/>
      <c r="F206" s="9"/>
      <c r="G206" s="9"/>
      <c r="H206" s="10"/>
      <c r="I206" s="11"/>
      <c r="J206" s="11"/>
      <c r="K206" s="11"/>
      <c r="L206" s="11"/>
      <c r="M206" s="11"/>
      <c r="N206" s="11"/>
    </row>
    <row r="207" spans="1:14">
      <c r="A207" s="9"/>
      <c r="B207" s="9"/>
      <c r="C207" s="9"/>
      <c r="D207" s="9"/>
      <c r="E207" s="9"/>
      <c r="F207" s="9"/>
      <c r="G207" s="9"/>
      <c r="H207" s="10"/>
      <c r="I207" s="11"/>
      <c r="J207" s="11"/>
      <c r="K207" s="11"/>
      <c r="L207" s="11"/>
      <c r="M207" s="11"/>
      <c r="N207" s="11"/>
    </row>
    <row r="208" spans="1:14">
      <c r="A208" s="9"/>
      <c r="B208" s="9"/>
      <c r="C208" s="9"/>
      <c r="D208" s="9"/>
      <c r="E208" s="9"/>
      <c r="F208" s="9"/>
      <c r="G208" s="9"/>
      <c r="H208" s="10"/>
      <c r="I208" s="11"/>
      <c r="J208" s="11"/>
      <c r="K208" s="11"/>
      <c r="L208" s="11"/>
      <c r="M208" s="11"/>
      <c r="N208" s="11"/>
    </row>
    <row r="209" spans="1:14">
      <c r="A209" s="9"/>
      <c r="B209" s="9"/>
      <c r="C209" s="9"/>
      <c r="D209" s="9"/>
      <c r="E209" s="9"/>
      <c r="F209" s="9"/>
      <c r="G209" s="9"/>
      <c r="H209" s="10"/>
      <c r="I209" s="11"/>
      <c r="J209" s="11"/>
      <c r="K209" s="11"/>
      <c r="L209" s="11"/>
      <c r="M209" s="11"/>
      <c r="N209" s="11"/>
    </row>
    <row r="210" spans="1:14">
      <c r="A210" s="9"/>
      <c r="B210" s="9"/>
      <c r="C210" s="9"/>
      <c r="D210" s="9"/>
      <c r="E210" s="9"/>
      <c r="F210" s="9"/>
      <c r="G210" s="9"/>
      <c r="H210" s="10"/>
      <c r="I210" s="11"/>
      <c r="J210" s="11"/>
      <c r="K210" s="11"/>
      <c r="L210" s="11"/>
      <c r="M210" s="11"/>
      <c r="N210" s="11"/>
    </row>
    <row r="211" spans="1:14">
      <c r="A211" s="9"/>
      <c r="B211" s="9"/>
      <c r="C211" s="9"/>
      <c r="D211" s="9"/>
      <c r="E211" s="9"/>
      <c r="F211" s="9"/>
      <c r="G211" s="9"/>
      <c r="H211" s="10"/>
      <c r="I211" s="11"/>
      <c r="J211" s="11"/>
      <c r="K211" s="11"/>
      <c r="L211" s="11"/>
      <c r="M211" s="11"/>
      <c r="N211" s="11"/>
    </row>
    <row r="212" spans="1:14">
      <c r="A212" s="9"/>
      <c r="B212" s="9"/>
      <c r="C212" s="9"/>
      <c r="D212" s="9"/>
      <c r="E212" s="9"/>
      <c r="F212" s="9"/>
      <c r="G212" s="9"/>
      <c r="H212" s="10"/>
      <c r="I212" s="11"/>
      <c r="J212" s="11"/>
      <c r="K212" s="11"/>
      <c r="L212" s="11"/>
      <c r="M212" s="11"/>
      <c r="N212" s="11"/>
    </row>
    <row r="213" spans="1:14">
      <c r="A213" s="9"/>
      <c r="B213" s="9"/>
      <c r="C213" s="9"/>
      <c r="D213" s="9"/>
      <c r="E213" s="9"/>
      <c r="F213" s="9"/>
      <c r="G213" s="9"/>
      <c r="H213" s="10"/>
      <c r="I213" s="11"/>
      <c r="J213" s="11"/>
      <c r="K213" s="11"/>
      <c r="L213" s="11"/>
      <c r="M213" s="11"/>
      <c r="N213" s="11"/>
    </row>
    <row r="214" spans="1:14">
      <c r="A214"/>
      <c r="B214"/>
      <c r="C214"/>
      <c r="D214"/>
      <c r="E214"/>
      <c r="F214"/>
      <c r="G214"/>
      <c r="H214"/>
    </row>
    <row r="215" spans="1:14">
      <c r="A215"/>
      <c r="B215"/>
      <c r="C215"/>
      <c r="D215"/>
      <c r="E215"/>
      <c r="F215"/>
      <c r="G215"/>
      <c r="H215"/>
    </row>
    <row r="216" spans="1:14">
      <c r="A216"/>
      <c r="B216"/>
      <c r="C216"/>
      <c r="D216"/>
      <c r="E216"/>
      <c r="F216"/>
      <c r="G216"/>
      <c r="H216"/>
    </row>
    <row r="217" spans="1:14" ht="17.25" customHeight="1">
      <c r="A217"/>
      <c r="B217"/>
      <c r="C217"/>
      <c r="D217"/>
      <c r="E217"/>
      <c r="F217"/>
      <c r="G217"/>
      <c r="H217"/>
    </row>
    <row r="218" spans="1:14" ht="19.5" customHeight="1">
      <c r="A218" s="9"/>
      <c r="B218" s="9"/>
      <c r="C218" s="9"/>
      <c r="D218" s="9"/>
      <c r="E218" s="9"/>
      <c r="F218" s="9"/>
      <c r="G218" s="9"/>
      <c r="H218" s="10"/>
      <c r="I218" s="11"/>
      <c r="J218" s="11"/>
      <c r="K218" s="11"/>
      <c r="L218" s="11"/>
      <c r="M218" s="11"/>
      <c r="N218" s="11"/>
    </row>
    <row r="219" spans="1:14" ht="38.25" customHeight="1"/>
    <row r="220" spans="1:14" ht="3.75" customHeight="1"/>
    <row r="221" spans="1:14" ht="15.75" hidden="1" thickBot="1"/>
    <row r="222" spans="1:14" ht="15.75" hidden="1" thickBot="1"/>
  </sheetData>
  <mergeCells count="64">
    <mergeCell ref="A52:G52"/>
    <mergeCell ref="B39:B44"/>
    <mergeCell ref="C39:C44"/>
    <mergeCell ref="A74:N74"/>
    <mergeCell ref="A7:N7"/>
    <mergeCell ref="A8:N8"/>
    <mergeCell ref="A11:A17"/>
    <mergeCell ref="B11:B17"/>
    <mergeCell ref="C11:C17"/>
    <mergeCell ref="A24:G24"/>
    <mergeCell ref="C18:C20"/>
    <mergeCell ref="B45:B47"/>
    <mergeCell ref="C45:C47"/>
    <mergeCell ref="A18:A20"/>
    <mergeCell ref="B18:B20"/>
    <mergeCell ref="A21:A23"/>
    <mergeCell ref="C21:C23"/>
    <mergeCell ref="A45:A47"/>
    <mergeCell ref="A49:A51"/>
    <mergeCell ref="B49:B51"/>
    <mergeCell ref="C49:C51"/>
    <mergeCell ref="B21:B23"/>
    <mergeCell ref="A36:N36"/>
    <mergeCell ref="A39:A44"/>
    <mergeCell ref="A77:A82"/>
    <mergeCell ref="B77:B82"/>
    <mergeCell ref="C77:C82"/>
    <mergeCell ref="A83:A85"/>
    <mergeCell ref="B83:B85"/>
    <mergeCell ref="C83:C85"/>
    <mergeCell ref="A87:A88"/>
    <mergeCell ref="B87:B88"/>
    <mergeCell ref="C87:C88"/>
    <mergeCell ref="A89:G89"/>
    <mergeCell ref="A176:N176"/>
    <mergeCell ref="A155:G155"/>
    <mergeCell ref="A144:A148"/>
    <mergeCell ref="B152:B153"/>
    <mergeCell ref="C152:C153"/>
    <mergeCell ref="C119:C121"/>
    <mergeCell ref="A122:G122"/>
    <mergeCell ref="C144:C148"/>
    <mergeCell ref="A152:A153"/>
    <mergeCell ref="A191:A192"/>
    <mergeCell ref="B191:B192"/>
    <mergeCell ref="C191:C192"/>
    <mergeCell ref="A179:A184"/>
    <mergeCell ref="B179:B184"/>
    <mergeCell ref="A194:G194"/>
    <mergeCell ref="A105:N105"/>
    <mergeCell ref="A108:A113"/>
    <mergeCell ref="B108:B113"/>
    <mergeCell ref="C108:C113"/>
    <mergeCell ref="A114:A116"/>
    <mergeCell ref="B114:B116"/>
    <mergeCell ref="C114:C116"/>
    <mergeCell ref="A119:A121"/>
    <mergeCell ref="B119:B121"/>
    <mergeCell ref="C179:C184"/>
    <mergeCell ref="A185:A189"/>
    <mergeCell ref="B185:B189"/>
    <mergeCell ref="A141:N141"/>
    <mergeCell ref="C185:C189"/>
    <mergeCell ref="B144:B148"/>
  </mergeCells>
  <phoneticPr fontId="6" type="noConversion"/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N182"/>
  <sheetViews>
    <sheetView tabSelected="1" topLeftCell="A126" zoomScale="90" zoomScaleNormal="90" workbookViewId="0">
      <selection activeCell="I170" sqref="I170:M170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5" customWidth="1"/>
    <col min="5" max="5" width="8.85546875" style="1" customWidth="1"/>
    <col min="6" max="6" width="8.28515625" style="1" customWidth="1"/>
    <col min="7" max="7" width="10" style="3" customWidth="1"/>
    <col min="8" max="8" width="9.140625" style="1"/>
    <col min="9" max="10" width="8.42578125" customWidth="1"/>
    <col min="11" max="11" width="8.28515625" customWidth="1"/>
    <col min="12" max="12" width="8" customWidth="1"/>
    <col min="14" max="14" width="12.140625" customWidth="1"/>
  </cols>
  <sheetData>
    <row r="4" spans="1:14" ht="5.25" customHeight="1" thickBot="1"/>
    <row r="5" spans="1:14" ht="27.75" customHeight="1">
      <c r="A5" s="263" t="s">
        <v>90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5"/>
    </row>
    <row r="6" spans="1:14">
      <c r="A6" s="261" t="s">
        <v>98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7"/>
    </row>
    <row r="7" spans="1:14" ht="54" customHeight="1">
      <c r="A7" s="124" t="s">
        <v>0</v>
      </c>
      <c r="B7" s="123"/>
      <c r="C7" s="123" t="s">
        <v>1</v>
      </c>
      <c r="D7" s="4" t="s">
        <v>2</v>
      </c>
      <c r="E7" s="123" t="s">
        <v>3</v>
      </c>
      <c r="F7" s="123" t="s">
        <v>4</v>
      </c>
      <c r="G7" s="2" t="s">
        <v>5</v>
      </c>
      <c r="H7" s="123" t="s">
        <v>6</v>
      </c>
      <c r="I7" s="123" t="s">
        <v>7</v>
      </c>
      <c r="J7" s="125" t="s">
        <v>8</v>
      </c>
      <c r="K7" s="123" t="s">
        <v>9</v>
      </c>
      <c r="L7" s="123" t="s">
        <v>10</v>
      </c>
      <c r="M7" s="123" t="s">
        <v>11</v>
      </c>
      <c r="N7" s="126" t="s">
        <v>12</v>
      </c>
    </row>
    <row r="8" spans="1:14" ht="15.75" thickBot="1">
      <c r="A8" s="127"/>
      <c r="B8" s="128" t="s">
        <v>13</v>
      </c>
      <c r="C8" s="123" t="s">
        <v>14</v>
      </c>
      <c r="D8" s="4"/>
      <c r="E8" s="128" t="s">
        <v>14</v>
      </c>
      <c r="F8" s="128" t="s">
        <v>14</v>
      </c>
      <c r="G8" s="17" t="s">
        <v>15</v>
      </c>
      <c r="H8" s="128" t="s">
        <v>16</v>
      </c>
      <c r="I8" s="128" t="s">
        <v>14</v>
      </c>
      <c r="J8" s="128" t="s">
        <v>14</v>
      </c>
      <c r="K8" s="128" t="s">
        <v>14</v>
      </c>
      <c r="L8" s="128" t="s">
        <v>14</v>
      </c>
      <c r="M8" s="128"/>
      <c r="N8" s="7"/>
    </row>
    <row r="9" spans="1:14">
      <c r="A9" s="243">
        <v>1</v>
      </c>
      <c r="B9" s="245" t="s">
        <v>91</v>
      </c>
      <c r="C9" s="268">
        <v>250</v>
      </c>
      <c r="D9" s="106" t="s">
        <v>39</v>
      </c>
      <c r="E9" s="138">
        <v>0.04</v>
      </c>
      <c r="F9" s="136">
        <v>0.04</v>
      </c>
      <c r="G9" s="107">
        <v>39</v>
      </c>
      <c r="H9" s="99">
        <f>G9*E9</f>
        <v>1.56</v>
      </c>
      <c r="I9" s="120"/>
      <c r="J9" s="120"/>
      <c r="K9" s="36"/>
      <c r="L9" s="120"/>
      <c r="M9" s="22"/>
      <c r="N9" s="121" t="s">
        <v>17</v>
      </c>
    </row>
    <row r="10" spans="1:14">
      <c r="A10" s="244"/>
      <c r="B10" s="246"/>
      <c r="C10" s="269"/>
      <c r="D10" s="72" t="s">
        <v>19</v>
      </c>
      <c r="E10" s="139">
        <v>0.09</v>
      </c>
      <c r="F10" s="137">
        <v>0.09</v>
      </c>
      <c r="G10" s="108">
        <v>63</v>
      </c>
      <c r="H10" s="98">
        <f>G10*E10</f>
        <v>5.67</v>
      </c>
      <c r="I10" s="121"/>
      <c r="J10" s="121"/>
      <c r="K10" s="38"/>
      <c r="L10" s="121"/>
      <c r="M10" s="15"/>
      <c r="N10" s="121"/>
    </row>
    <row r="11" spans="1:14">
      <c r="A11" s="244"/>
      <c r="B11" s="246"/>
      <c r="C11" s="269"/>
      <c r="D11" s="72" t="s">
        <v>36</v>
      </c>
      <c r="E11" s="139">
        <v>2E-3</v>
      </c>
      <c r="F11" s="137">
        <v>2E-3</v>
      </c>
      <c r="G11" s="108">
        <v>407</v>
      </c>
      <c r="H11" s="98">
        <f>G11*E11</f>
        <v>0.81400000000000006</v>
      </c>
      <c r="I11" s="121"/>
      <c r="J11" s="121"/>
      <c r="K11" s="38"/>
      <c r="L11" s="121"/>
      <c r="M11" s="15"/>
      <c r="N11" s="121"/>
    </row>
    <row r="12" spans="1:14">
      <c r="A12" s="244"/>
      <c r="B12" s="246"/>
      <c r="C12" s="269"/>
      <c r="D12" s="72" t="s">
        <v>18</v>
      </c>
      <c r="E12" s="139">
        <v>2E-3</v>
      </c>
      <c r="F12" s="137">
        <v>2E-3</v>
      </c>
      <c r="G12" s="108">
        <v>18</v>
      </c>
      <c r="H12" s="98">
        <f>G12*E12</f>
        <v>3.6000000000000004E-2</v>
      </c>
      <c r="I12" s="121">
        <v>5.5</v>
      </c>
      <c r="J12" s="121">
        <v>4.8</v>
      </c>
      <c r="K12" s="38">
        <v>23.5</v>
      </c>
      <c r="L12" s="121">
        <v>145</v>
      </c>
      <c r="M12" s="15" t="s">
        <v>54</v>
      </c>
      <c r="N12" s="121"/>
    </row>
    <row r="13" spans="1:14">
      <c r="A13" s="244"/>
      <c r="B13" s="246"/>
      <c r="C13" s="269"/>
      <c r="D13" s="72"/>
      <c r="E13" s="139"/>
      <c r="F13" s="137"/>
      <c r="G13" s="108"/>
      <c r="H13" s="98"/>
      <c r="I13" s="121"/>
      <c r="J13" s="121"/>
      <c r="K13" s="38"/>
      <c r="L13" s="121"/>
      <c r="M13" s="15"/>
      <c r="N13" s="121"/>
    </row>
    <row r="14" spans="1:14">
      <c r="A14" s="244"/>
      <c r="B14" s="246"/>
      <c r="C14" s="269"/>
      <c r="D14" s="72"/>
      <c r="E14" s="139"/>
      <c r="F14" s="137"/>
      <c r="G14" s="108"/>
      <c r="H14" s="98"/>
      <c r="I14" s="121"/>
      <c r="J14" s="121"/>
      <c r="K14" s="38"/>
      <c r="L14" s="121"/>
      <c r="M14" s="15"/>
      <c r="N14" s="121"/>
    </row>
    <row r="15" spans="1:14" ht="15.75" thickBot="1">
      <c r="A15" s="244"/>
      <c r="B15" s="246"/>
      <c r="C15" s="269"/>
      <c r="D15" s="72"/>
      <c r="E15" s="139"/>
      <c r="F15" s="137"/>
      <c r="G15" s="108"/>
      <c r="H15" s="98"/>
      <c r="I15" s="121"/>
      <c r="J15" s="121"/>
      <c r="K15" s="38"/>
      <c r="L15" s="121"/>
      <c r="M15" s="15"/>
      <c r="N15" s="121"/>
    </row>
    <row r="16" spans="1:14">
      <c r="A16" s="243">
        <v>2</v>
      </c>
      <c r="B16" s="247" t="s">
        <v>51</v>
      </c>
      <c r="C16" s="254" t="s">
        <v>52</v>
      </c>
      <c r="D16" s="104" t="s">
        <v>23</v>
      </c>
      <c r="E16" s="38">
        <v>0.05</v>
      </c>
      <c r="F16" s="121">
        <v>0.05</v>
      </c>
      <c r="G16" s="90">
        <v>45.45</v>
      </c>
      <c r="H16" s="83">
        <f>E16*G16</f>
        <v>2.2725000000000004</v>
      </c>
      <c r="I16" s="120">
        <v>7.12</v>
      </c>
      <c r="J16" s="120">
        <v>2.64</v>
      </c>
      <c r="K16" s="36">
        <v>37.36</v>
      </c>
      <c r="L16" s="120">
        <v>212.8</v>
      </c>
      <c r="M16" s="22"/>
      <c r="N16" s="120"/>
    </row>
    <row r="17" spans="1:14">
      <c r="A17" s="244"/>
      <c r="B17" s="248"/>
      <c r="C17" s="269"/>
      <c r="D17" s="104" t="s">
        <v>36</v>
      </c>
      <c r="E17" s="38">
        <v>0.01</v>
      </c>
      <c r="F17" s="121">
        <v>0.01</v>
      </c>
      <c r="G17" s="90">
        <v>407</v>
      </c>
      <c r="H17" s="83">
        <f>E17*G17</f>
        <v>4.07</v>
      </c>
      <c r="I17" s="121">
        <v>0.12</v>
      </c>
      <c r="J17" s="121">
        <v>10.88</v>
      </c>
      <c r="K17" s="38">
        <v>0.19500000000000001</v>
      </c>
      <c r="L17" s="121">
        <v>99.15</v>
      </c>
      <c r="M17" s="15" t="s">
        <v>31</v>
      </c>
      <c r="N17" s="121"/>
    </row>
    <row r="18" spans="1:14" ht="15.75" thickBot="1">
      <c r="A18" s="219"/>
      <c r="B18" s="220"/>
      <c r="C18" s="270"/>
      <c r="D18" s="105"/>
      <c r="E18" s="39"/>
      <c r="F18" s="122"/>
      <c r="G18" s="63"/>
      <c r="H18" s="92"/>
      <c r="I18" s="122"/>
      <c r="J18" s="122"/>
      <c r="K18" s="39"/>
      <c r="L18" s="122"/>
      <c r="M18" s="26"/>
      <c r="N18" s="122"/>
    </row>
    <row r="19" spans="1:14">
      <c r="A19" s="198">
        <v>3</v>
      </c>
      <c r="B19" s="202" t="s">
        <v>20</v>
      </c>
      <c r="C19" s="271">
        <v>200</v>
      </c>
      <c r="D19" s="104" t="s">
        <v>53</v>
      </c>
      <c r="E19" s="38">
        <v>4.0000000000000001E-3</v>
      </c>
      <c r="F19" s="121">
        <v>4.0000000000000001E-3</v>
      </c>
      <c r="G19" s="90">
        <v>800</v>
      </c>
      <c r="H19" s="83">
        <f>E19*G19</f>
        <v>3.2</v>
      </c>
      <c r="I19" s="24"/>
      <c r="J19" s="121"/>
      <c r="K19" s="38"/>
      <c r="L19" s="121"/>
      <c r="M19" s="15"/>
      <c r="N19" s="121"/>
    </row>
    <row r="20" spans="1:14">
      <c r="A20" s="219"/>
      <c r="B20" s="220"/>
      <c r="C20" s="270"/>
      <c r="D20" s="104" t="s">
        <v>19</v>
      </c>
      <c r="E20" s="38">
        <v>0.1</v>
      </c>
      <c r="F20" s="121">
        <v>0.1</v>
      </c>
      <c r="G20" s="90">
        <v>63</v>
      </c>
      <c r="H20" s="83">
        <f>E20*G20</f>
        <v>6.3000000000000007</v>
      </c>
      <c r="I20" s="24">
        <v>5.8</v>
      </c>
      <c r="J20" s="121">
        <v>5.8</v>
      </c>
      <c r="K20" s="38">
        <v>34.4</v>
      </c>
      <c r="L20" s="121">
        <v>205.6</v>
      </c>
      <c r="M20" s="15" t="s">
        <v>30</v>
      </c>
      <c r="N20" s="121"/>
    </row>
    <row r="21" spans="1:14" ht="15.75" thickBot="1">
      <c r="A21" s="250"/>
      <c r="B21" s="251"/>
      <c r="C21" s="272"/>
      <c r="D21" s="105" t="s">
        <v>28</v>
      </c>
      <c r="E21" s="39">
        <v>0.02</v>
      </c>
      <c r="F21" s="122">
        <v>0.02</v>
      </c>
      <c r="G21" s="63">
        <v>65</v>
      </c>
      <c r="H21" s="92">
        <f>E21*G21</f>
        <v>1.3</v>
      </c>
      <c r="I21" s="24"/>
      <c r="J21" s="121"/>
      <c r="K21" s="38"/>
      <c r="L21" s="121"/>
      <c r="M21" s="15"/>
      <c r="N21" s="121"/>
    </row>
    <row r="22" spans="1:14" ht="24.75" customHeight="1" thickBot="1">
      <c r="A22" s="212" t="s">
        <v>21</v>
      </c>
      <c r="B22" s="249"/>
      <c r="C22" s="249"/>
      <c r="D22" s="249"/>
      <c r="E22" s="249"/>
      <c r="F22" s="249"/>
      <c r="G22" s="249"/>
      <c r="H22" s="148">
        <f>SUM(H9:H21)</f>
        <v>25.222500000000004</v>
      </c>
      <c r="I22" s="122">
        <f>SUM(I9:I21)</f>
        <v>18.54</v>
      </c>
      <c r="J22" s="122">
        <f>SUM(J9:J21)</f>
        <v>24.12</v>
      </c>
      <c r="K22" s="26">
        <f>SUM(K9:K21)</f>
        <v>95.454999999999998</v>
      </c>
      <c r="L22" s="122">
        <f>SUM(L9:L21)</f>
        <v>662.55000000000007</v>
      </c>
      <c r="M22" s="26"/>
      <c r="N22" s="122"/>
    </row>
    <row r="23" spans="1:14" ht="24.75" customHeight="1">
      <c r="A23" s="9"/>
      <c r="B23" s="9"/>
      <c r="C23" s="9"/>
      <c r="D23" s="9"/>
      <c r="E23" s="9"/>
      <c r="F23" s="9"/>
      <c r="G23" s="9"/>
      <c r="H23" s="154"/>
      <c r="I23" s="15"/>
      <c r="J23" s="15"/>
      <c r="K23" s="15"/>
      <c r="L23" s="15"/>
      <c r="M23" s="15"/>
      <c r="N23" s="15"/>
    </row>
    <row r="24" spans="1:14" ht="24.75" customHeight="1">
      <c r="A24" s="9"/>
      <c r="B24" s="9"/>
      <c r="C24" s="9"/>
      <c r="D24" s="9"/>
      <c r="E24" s="9"/>
      <c r="F24" s="9"/>
      <c r="G24" s="9"/>
      <c r="H24" s="154"/>
      <c r="I24" s="15"/>
      <c r="J24" s="15"/>
      <c r="K24" s="15"/>
      <c r="L24" s="15"/>
      <c r="M24" s="15"/>
      <c r="N24" s="15"/>
    </row>
    <row r="25" spans="1:14" ht="24.75" customHeight="1">
      <c r="A25" s="9"/>
      <c r="B25" s="9"/>
      <c r="C25" s="9"/>
      <c r="D25" s="9"/>
      <c r="E25" s="9"/>
      <c r="F25" s="9"/>
      <c r="G25" s="9"/>
      <c r="H25" s="154"/>
      <c r="I25" s="15"/>
      <c r="J25" s="15"/>
      <c r="K25" s="15"/>
      <c r="L25" s="15"/>
      <c r="M25" s="15"/>
      <c r="N25" s="15"/>
    </row>
    <row r="26" spans="1:14" ht="24.75" customHeight="1">
      <c r="A26" s="9"/>
      <c r="B26" s="9"/>
      <c r="C26" s="9"/>
      <c r="D26" s="9"/>
      <c r="E26" s="9"/>
      <c r="F26" s="9"/>
      <c r="G26" s="9"/>
      <c r="H26" s="154"/>
      <c r="I26" s="15"/>
      <c r="J26" s="15"/>
      <c r="K26" s="15"/>
      <c r="L26" s="15"/>
      <c r="M26" s="15"/>
      <c r="N26" s="15"/>
    </row>
    <row r="27" spans="1:14" ht="24.75" customHeight="1">
      <c r="A27" s="9"/>
      <c r="B27" s="9"/>
      <c r="C27" s="9"/>
      <c r="D27" s="9"/>
      <c r="E27" s="9"/>
      <c r="F27" s="9"/>
      <c r="G27" s="9"/>
      <c r="H27" s="154"/>
      <c r="I27" s="15"/>
      <c r="J27" s="15"/>
      <c r="K27" s="15"/>
      <c r="L27" s="15"/>
      <c r="M27" s="15"/>
      <c r="N27" s="15"/>
    </row>
    <row r="28" spans="1:14" ht="24.75" customHeight="1">
      <c r="A28" s="9"/>
      <c r="B28" s="9"/>
      <c r="C28" s="9"/>
      <c r="D28" s="9"/>
      <c r="E28" s="9"/>
      <c r="F28" s="9"/>
      <c r="G28" s="9"/>
      <c r="H28" s="154"/>
      <c r="I28" s="15"/>
      <c r="J28" s="15"/>
      <c r="K28" s="15"/>
      <c r="L28" s="15"/>
      <c r="M28" s="15"/>
      <c r="N28" s="15"/>
    </row>
    <row r="29" spans="1:14" ht="24.75" customHeight="1">
      <c r="A29" s="9"/>
      <c r="B29" s="9"/>
      <c r="C29" s="9"/>
      <c r="D29" s="9"/>
      <c r="E29" s="9"/>
      <c r="F29" s="9"/>
      <c r="G29" s="9"/>
      <c r="H29" s="154"/>
      <c r="I29" s="15"/>
      <c r="J29" s="15"/>
      <c r="K29" s="15"/>
      <c r="L29" s="15"/>
      <c r="M29" s="15"/>
      <c r="N29" s="15"/>
    </row>
    <row r="30" spans="1:14" ht="24.75" customHeight="1">
      <c r="A30" s="9"/>
      <c r="B30" s="9"/>
      <c r="C30" s="9"/>
      <c r="D30" s="9"/>
      <c r="E30" s="9"/>
      <c r="F30" s="9"/>
      <c r="G30" s="9"/>
      <c r="H30" s="154"/>
      <c r="I30" s="15"/>
      <c r="J30" s="15"/>
      <c r="K30" s="15"/>
      <c r="L30" s="15"/>
      <c r="M30" s="15"/>
      <c r="N30" s="15"/>
    </row>
    <row r="31" spans="1:14" ht="20.25" customHeight="1">
      <c r="A31" s="9"/>
      <c r="B31" s="9"/>
      <c r="C31" s="9"/>
      <c r="D31" s="9"/>
      <c r="E31" s="9"/>
      <c r="F31" s="9"/>
      <c r="G31" s="9"/>
      <c r="H31" s="154"/>
      <c r="I31" s="15"/>
      <c r="J31" s="15"/>
      <c r="K31" s="15"/>
      <c r="L31" s="15"/>
      <c r="M31" s="15"/>
      <c r="N31" s="15"/>
    </row>
    <row r="32" spans="1:14" ht="18" customHeight="1" thickBot="1">
      <c r="A32" s="9"/>
      <c r="B32" s="9"/>
      <c r="C32" s="9"/>
      <c r="D32" s="9"/>
      <c r="E32" s="9"/>
      <c r="F32" s="9"/>
      <c r="G32" s="9"/>
      <c r="H32" s="154"/>
      <c r="I32" s="15"/>
      <c r="J32" s="15"/>
      <c r="K32" s="15"/>
      <c r="L32" s="15"/>
      <c r="M32" s="15"/>
      <c r="N32" s="15"/>
    </row>
    <row r="33" spans="1:14" ht="18" customHeight="1">
      <c r="A33" s="252" t="s">
        <v>99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60"/>
    </row>
    <row r="34" spans="1:14" ht="18.75" customHeight="1">
      <c r="A34" s="124" t="s">
        <v>0</v>
      </c>
      <c r="B34" s="123"/>
      <c r="C34" s="123" t="s">
        <v>1</v>
      </c>
      <c r="D34" s="4" t="s">
        <v>2</v>
      </c>
      <c r="E34" s="123" t="s">
        <v>3</v>
      </c>
      <c r="F34" s="123" t="s">
        <v>4</v>
      </c>
      <c r="G34" s="2" t="s">
        <v>5</v>
      </c>
      <c r="H34" s="123" t="s">
        <v>6</v>
      </c>
      <c r="I34" s="123" t="s">
        <v>7</v>
      </c>
      <c r="J34" s="125" t="s">
        <v>8</v>
      </c>
      <c r="K34" s="123" t="s">
        <v>9</v>
      </c>
      <c r="L34" s="123" t="s">
        <v>10</v>
      </c>
      <c r="M34" s="123" t="s">
        <v>11</v>
      </c>
      <c r="N34" s="126" t="s">
        <v>12</v>
      </c>
    </row>
    <row r="35" spans="1:14" ht="15.75" customHeight="1" thickBot="1">
      <c r="A35" s="127"/>
      <c r="B35" s="128" t="s">
        <v>13</v>
      </c>
      <c r="C35" s="128" t="s">
        <v>14</v>
      </c>
      <c r="D35" s="16"/>
      <c r="E35" s="128" t="s">
        <v>14</v>
      </c>
      <c r="F35" s="128" t="s">
        <v>14</v>
      </c>
      <c r="G35" s="17" t="s">
        <v>15</v>
      </c>
      <c r="H35" s="128" t="s">
        <v>16</v>
      </c>
      <c r="I35" s="128" t="s">
        <v>14</v>
      </c>
      <c r="J35" s="128" t="s">
        <v>14</v>
      </c>
      <c r="K35" s="128" t="s">
        <v>14</v>
      </c>
      <c r="L35" s="128" t="s">
        <v>14</v>
      </c>
      <c r="M35" s="128"/>
      <c r="N35" s="14"/>
    </row>
    <row r="36" spans="1:14" ht="22.5" customHeight="1">
      <c r="A36" s="252">
        <v>1</v>
      </c>
      <c r="B36" s="245" t="s">
        <v>102</v>
      </c>
      <c r="C36" s="247" t="s">
        <v>50</v>
      </c>
      <c r="D36" s="20" t="s">
        <v>56</v>
      </c>
      <c r="E36" s="129">
        <v>1</v>
      </c>
      <c r="F36" s="129">
        <v>1</v>
      </c>
      <c r="G36" s="21">
        <v>7.5</v>
      </c>
      <c r="H36" s="34">
        <f>G36*E36</f>
        <v>7.5</v>
      </c>
      <c r="I36" s="120">
        <v>7.62</v>
      </c>
      <c r="J36" s="120">
        <v>6.9</v>
      </c>
      <c r="K36" s="120">
        <v>0.42</v>
      </c>
      <c r="L36" s="120">
        <v>94.2</v>
      </c>
      <c r="M36" s="120" t="s">
        <v>59</v>
      </c>
      <c r="N36" s="37" t="s">
        <v>60</v>
      </c>
    </row>
    <row r="37" spans="1:14" ht="20.25" customHeight="1">
      <c r="A37" s="261"/>
      <c r="B37" s="246"/>
      <c r="C37" s="248"/>
      <c r="D37" s="4" t="s">
        <v>35</v>
      </c>
      <c r="E37" s="123">
        <v>1E-3</v>
      </c>
      <c r="F37" s="123">
        <v>1E-3</v>
      </c>
      <c r="G37" s="2">
        <v>12</v>
      </c>
      <c r="H37" s="13">
        <f>E37*G37</f>
        <v>1.2E-2</v>
      </c>
      <c r="I37" s="121"/>
      <c r="J37" s="121"/>
      <c r="K37" s="121"/>
      <c r="L37" s="121"/>
      <c r="M37" s="121"/>
      <c r="N37" s="24"/>
    </row>
    <row r="38" spans="1:14" ht="18" customHeight="1">
      <c r="A38" s="261"/>
      <c r="B38" s="246"/>
      <c r="C38" s="248"/>
      <c r="D38" s="4"/>
      <c r="E38" s="123"/>
      <c r="F38" s="123"/>
      <c r="G38" s="2"/>
      <c r="H38" s="13"/>
      <c r="I38" s="121"/>
      <c r="J38" s="121"/>
      <c r="K38" s="121"/>
      <c r="L38" s="121"/>
      <c r="M38" s="121"/>
      <c r="N38" s="24"/>
    </row>
    <row r="39" spans="1:14" ht="16.5" customHeight="1">
      <c r="A39" s="261"/>
      <c r="B39" s="246"/>
      <c r="C39" s="248"/>
      <c r="D39" s="4"/>
      <c r="E39" s="123"/>
      <c r="F39" s="123"/>
      <c r="G39" s="2"/>
      <c r="H39" s="13"/>
      <c r="I39" s="121"/>
      <c r="J39" s="121"/>
      <c r="K39" s="121"/>
      <c r="L39" s="121"/>
      <c r="M39" s="121"/>
      <c r="N39" s="24"/>
    </row>
    <row r="40" spans="1:14" ht="18" customHeight="1">
      <c r="A40" s="261"/>
      <c r="B40" s="246"/>
      <c r="C40" s="248"/>
      <c r="D40" s="4"/>
      <c r="E40" s="123"/>
      <c r="F40" s="123"/>
      <c r="G40" s="2"/>
      <c r="H40" s="13">
        <f>G40*E40</f>
        <v>0</v>
      </c>
      <c r="I40" s="45"/>
      <c r="J40" s="45"/>
      <c r="K40" s="45"/>
      <c r="L40" s="45"/>
      <c r="M40" s="45"/>
      <c r="N40" s="47"/>
    </row>
    <row r="41" spans="1:14" ht="18" customHeight="1" thickBot="1">
      <c r="A41" s="253"/>
      <c r="B41" s="262"/>
      <c r="C41" s="220"/>
      <c r="D41" s="16"/>
      <c r="E41" s="128"/>
      <c r="F41" s="128"/>
      <c r="G41" s="17"/>
      <c r="H41" s="52">
        <f>G41*E41</f>
        <v>0</v>
      </c>
      <c r="I41" s="46"/>
      <c r="J41" s="46"/>
      <c r="K41" s="46"/>
      <c r="L41" s="46"/>
      <c r="M41" s="46"/>
      <c r="N41" s="48"/>
    </row>
    <row r="42" spans="1:14" ht="18" customHeight="1">
      <c r="A42" s="252">
        <v>2</v>
      </c>
      <c r="B42" s="254" t="s">
        <v>92</v>
      </c>
      <c r="C42" s="243" t="s">
        <v>58</v>
      </c>
      <c r="D42" s="20" t="s">
        <v>49</v>
      </c>
      <c r="E42" s="129">
        <v>0.06</v>
      </c>
      <c r="F42" s="129">
        <v>0.06</v>
      </c>
      <c r="G42" s="34">
        <v>83</v>
      </c>
      <c r="H42" s="110">
        <f>E42*G42</f>
        <v>4.9799999999999995</v>
      </c>
      <c r="I42" s="37"/>
      <c r="J42" s="120"/>
      <c r="K42" s="120"/>
      <c r="L42" s="120"/>
      <c r="M42" s="120"/>
      <c r="N42" s="37"/>
    </row>
    <row r="43" spans="1:14" ht="18" customHeight="1">
      <c r="A43" s="211"/>
      <c r="B43" s="255"/>
      <c r="C43" s="199"/>
      <c r="D43" s="4" t="s">
        <v>19</v>
      </c>
      <c r="E43" s="123">
        <v>0</v>
      </c>
      <c r="F43" s="123">
        <v>0</v>
      </c>
      <c r="G43" s="13">
        <v>63</v>
      </c>
      <c r="H43" s="61">
        <f>E43*G43</f>
        <v>0</v>
      </c>
      <c r="I43" s="24"/>
      <c r="J43" s="121"/>
      <c r="K43" s="121"/>
      <c r="L43" s="121"/>
      <c r="M43" s="121"/>
      <c r="N43" s="24"/>
    </row>
    <row r="44" spans="1:14" ht="18" customHeight="1">
      <c r="A44" s="211"/>
      <c r="B44" s="255"/>
      <c r="C44" s="199"/>
      <c r="D44" s="4" t="s">
        <v>36</v>
      </c>
      <c r="E44" s="123">
        <v>5.0000000000000001E-3</v>
      </c>
      <c r="F44" s="123">
        <v>5.0000000000000001E-3</v>
      </c>
      <c r="G44" s="13">
        <v>407</v>
      </c>
      <c r="H44" s="111">
        <f>E44*G44</f>
        <v>2.0350000000000001</v>
      </c>
      <c r="I44" s="24">
        <v>8.4</v>
      </c>
      <c r="J44" s="121">
        <v>5.2</v>
      </c>
      <c r="K44" s="121">
        <v>41.4</v>
      </c>
      <c r="L44" s="121">
        <v>247</v>
      </c>
      <c r="M44" s="121" t="s">
        <v>61</v>
      </c>
      <c r="N44" s="24"/>
    </row>
    <row r="45" spans="1:14" ht="18" customHeight="1">
      <c r="A45" s="211"/>
      <c r="B45" s="255"/>
      <c r="C45" s="199"/>
      <c r="D45" s="4" t="s">
        <v>28</v>
      </c>
      <c r="E45" s="123">
        <v>0</v>
      </c>
      <c r="F45" s="123">
        <v>0</v>
      </c>
      <c r="G45" s="13">
        <v>65</v>
      </c>
      <c r="H45" s="61">
        <f>E45*G45</f>
        <v>0</v>
      </c>
      <c r="I45" s="24"/>
      <c r="J45" s="121"/>
      <c r="K45" s="121"/>
      <c r="L45" s="121"/>
      <c r="M45" s="121"/>
      <c r="N45" s="24"/>
    </row>
    <row r="46" spans="1:14" ht="18" customHeight="1" thickBot="1">
      <c r="A46" s="212"/>
      <c r="B46" s="256"/>
      <c r="C46" s="208"/>
      <c r="D46" s="25" t="s">
        <v>35</v>
      </c>
      <c r="E46" s="130">
        <v>1E-3</v>
      </c>
      <c r="F46" s="130">
        <v>1E-3</v>
      </c>
      <c r="G46" s="35">
        <v>18</v>
      </c>
      <c r="H46" s="62">
        <f>E46*G46</f>
        <v>1.8000000000000002E-2</v>
      </c>
      <c r="I46" s="27"/>
      <c r="J46" s="122"/>
      <c r="K46" s="122"/>
      <c r="L46" s="122"/>
      <c r="M46" s="122"/>
      <c r="N46" s="27"/>
    </row>
    <row r="47" spans="1:14" ht="18" customHeight="1" thickBot="1">
      <c r="A47" s="175"/>
      <c r="B47" s="163" t="s">
        <v>51</v>
      </c>
      <c r="C47" s="169"/>
      <c r="D47" s="59" t="s">
        <v>23</v>
      </c>
      <c r="E47" s="33">
        <v>0.06</v>
      </c>
      <c r="F47" s="33">
        <v>0.06</v>
      </c>
      <c r="G47" s="32">
        <v>45.45</v>
      </c>
      <c r="H47" s="44">
        <f>G47*E47</f>
        <v>2.7269999999999999</v>
      </c>
      <c r="I47" s="170"/>
      <c r="J47" s="170"/>
      <c r="K47" s="171"/>
      <c r="L47" s="171"/>
      <c r="M47" s="171"/>
      <c r="N47" s="172"/>
    </row>
    <row r="48" spans="1:14" ht="20.25" customHeight="1" thickBot="1">
      <c r="A48" s="173">
        <v>3</v>
      </c>
      <c r="B48" s="174"/>
      <c r="C48" s="33" t="s">
        <v>93</v>
      </c>
      <c r="D48" s="59" t="s">
        <v>94</v>
      </c>
      <c r="E48" s="33">
        <v>1.4999999999999999E-2</v>
      </c>
      <c r="F48" s="33">
        <v>1.4999999999999999E-2</v>
      </c>
      <c r="G48" s="32">
        <v>407</v>
      </c>
      <c r="H48" s="44">
        <f>G48*E48</f>
        <v>6.1049999999999995</v>
      </c>
      <c r="I48" s="120">
        <v>7.12</v>
      </c>
      <c r="J48" s="37">
        <v>2.64</v>
      </c>
      <c r="K48" s="120">
        <v>37.36</v>
      </c>
      <c r="L48" s="120">
        <v>212.8</v>
      </c>
      <c r="M48" s="120" t="s">
        <v>31</v>
      </c>
      <c r="N48" s="37"/>
    </row>
    <row r="49" spans="1:14" ht="15.75" customHeight="1">
      <c r="A49" s="252">
        <v>4</v>
      </c>
      <c r="B49" s="247" t="s">
        <v>95</v>
      </c>
      <c r="C49" s="247" t="s">
        <v>24</v>
      </c>
      <c r="D49" s="20" t="s">
        <v>33</v>
      </c>
      <c r="E49" s="129">
        <v>1E-3</v>
      </c>
      <c r="F49" s="129">
        <v>1E-3</v>
      </c>
      <c r="G49" s="21">
        <v>690</v>
      </c>
      <c r="H49" s="34">
        <f>G49*E49</f>
        <v>0.69000000000000006</v>
      </c>
      <c r="I49" s="36">
        <v>0</v>
      </c>
      <c r="J49" s="120">
        <v>0</v>
      </c>
      <c r="K49" s="22">
        <v>14</v>
      </c>
      <c r="L49" s="120">
        <v>57</v>
      </c>
      <c r="M49" s="37" t="s">
        <v>62</v>
      </c>
      <c r="N49" s="37"/>
    </row>
    <row r="50" spans="1:14" ht="15.75" thickBot="1">
      <c r="A50" s="253"/>
      <c r="B50" s="251"/>
      <c r="C50" s="251"/>
      <c r="D50" s="25" t="s">
        <v>28</v>
      </c>
      <c r="E50" s="130">
        <v>1.4999999999999999E-2</v>
      </c>
      <c r="F50" s="130">
        <v>1.4999999999999999E-2</v>
      </c>
      <c r="G50" s="6">
        <v>65</v>
      </c>
      <c r="H50" s="35">
        <f>G50*E50</f>
        <v>0.97499999999999998</v>
      </c>
      <c r="I50" s="39"/>
      <c r="J50" s="122"/>
      <c r="K50" s="26"/>
      <c r="L50" s="122"/>
      <c r="M50" s="27"/>
      <c r="N50" s="27"/>
    </row>
    <row r="51" spans="1:14" ht="15.75" thickBot="1">
      <c r="A51" s="151"/>
      <c r="B51" s="152"/>
      <c r="C51" s="152"/>
      <c r="D51" s="68"/>
      <c r="E51" s="152"/>
      <c r="F51" s="152"/>
      <c r="G51" s="69"/>
      <c r="H51" s="70"/>
      <c r="I51" s="112"/>
      <c r="J51" s="112"/>
      <c r="K51" s="112"/>
      <c r="L51" s="112"/>
      <c r="M51" s="112"/>
      <c r="N51" s="113"/>
    </row>
    <row r="52" spans="1:14" ht="15.75" customHeight="1" thickBot="1">
      <c r="A52" s="212" t="s">
        <v>21</v>
      </c>
      <c r="B52" s="249"/>
      <c r="C52" s="249"/>
      <c r="D52" s="249"/>
      <c r="E52" s="249"/>
      <c r="F52" s="249"/>
      <c r="G52" s="249"/>
      <c r="H52" s="148">
        <f>SUM(H36:H51)</f>
        <v>25.042000000000002</v>
      </c>
      <c r="I52" s="122">
        <f>SUM(I36:I51)</f>
        <v>23.14</v>
      </c>
      <c r="J52" s="122">
        <f>SUM(J36:J51)</f>
        <v>14.740000000000002</v>
      </c>
      <c r="K52" s="122">
        <f>SUM(K36:K51)</f>
        <v>93.18</v>
      </c>
      <c r="L52" s="122">
        <f>SUM(L36:L51)</f>
        <v>611</v>
      </c>
      <c r="M52" s="122"/>
      <c r="N52" s="27"/>
    </row>
    <row r="53" spans="1:14">
      <c r="G53"/>
      <c r="H53"/>
    </row>
    <row r="54" spans="1:14">
      <c r="G54"/>
      <c r="H54"/>
    </row>
    <row r="55" spans="1:14" ht="15" customHeight="1">
      <c r="G55"/>
      <c r="H55"/>
    </row>
    <row r="56" spans="1:14">
      <c r="G56"/>
      <c r="H56"/>
    </row>
    <row r="58" spans="1:14">
      <c r="G58"/>
      <c r="H58"/>
    </row>
    <row r="59" spans="1:14">
      <c r="G59"/>
      <c r="H59"/>
    </row>
    <row r="60" spans="1:14">
      <c r="G60"/>
      <c r="H60"/>
    </row>
    <row r="67" spans="1:14" ht="1.5" customHeight="1" thickBot="1"/>
    <row r="68" spans="1:14" ht="15.75" hidden="1" thickBot="1"/>
    <row r="69" spans="1:14" ht="13.5" hidden="1" customHeight="1" thickBot="1"/>
    <row r="70" spans="1:14" ht="15.75" hidden="1" thickBot="1"/>
    <row r="71" spans="1:14" ht="4.5" hidden="1" customHeight="1" thickBot="1"/>
    <row r="72" spans="1:14" ht="15.75" hidden="1" thickBot="1"/>
    <row r="73" spans="1:14" ht="15.75" hidden="1" thickBot="1"/>
    <row r="74" spans="1:14" ht="19.5" customHeight="1">
      <c r="A74" s="252" t="s">
        <v>100</v>
      </c>
      <c r="B74" s="257"/>
      <c r="C74" s="257"/>
      <c r="D74" s="257"/>
      <c r="E74" s="257"/>
      <c r="F74" s="257"/>
      <c r="G74" s="257"/>
      <c r="H74" s="257"/>
      <c r="I74" s="258"/>
      <c r="J74" s="258"/>
      <c r="K74" s="258"/>
      <c r="L74" s="258"/>
      <c r="M74" s="258"/>
      <c r="N74" s="259"/>
    </row>
    <row r="75" spans="1:14" ht="54" customHeight="1">
      <c r="A75" s="124" t="s">
        <v>0</v>
      </c>
      <c r="B75" s="123"/>
      <c r="C75" s="123" t="s">
        <v>1</v>
      </c>
      <c r="D75" s="4" t="s">
        <v>2</v>
      </c>
      <c r="E75" s="123" t="s">
        <v>3</v>
      </c>
      <c r="F75" s="123" t="s">
        <v>4</v>
      </c>
      <c r="G75" s="2" t="s">
        <v>5</v>
      </c>
      <c r="H75" s="123" t="s">
        <v>6</v>
      </c>
      <c r="I75" s="123" t="s">
        <v>7</v>
      </c>
      <c r="J75" s="125" t="s">
        <v>8</v>
      </c>
      <c r="K75" s="123" t="s">
        <v>9</v>
      </c>
      <c r="L75" s="123" t="s">
        <v>10</v>
      </c>
      <c r="M75" s="123" t="s">
        <v>11</v>
      </c>
      <c r="N75" s="126" t="s">
        <v>12</v>
      </c>
    </row>
    <row r="76" spans="1:14" ht="15.75" thickBot="1">
      <c r="A76" s="127"/>
      <c r="B76" s="128" t="s">
        <v>13</v>
      </c>
      <c r="C76" s="128" t="s">
        <v>14</v>
      </c>
      <c r="D76" s="16"/>
      <c r="E76" s="128" t="s">
        <v>14</v>
      </c>
      <c r="F76" s="128" t="s">
        <v>14</v>
      </c>
      <c r="G76" s="17" t="s">
        <v>15</v>
      </c>
      <c r="H76" s="128" t="s">
        <v>16</v>
      </c>
      <c r="I76" s="128" t="s">
        <v>14</v>
      </c>
      <c r="J76" s="128" t="s">
        <v>14</v>
      </c>
      <c r="K76" s="128" t="s">
        <v>14</v>
      </c>
      <c r="L76" s="128" t="s">
        <v>14</v>
      </c>
      <c r="M76" s="128"/>
      <c r="N76" s="14"/>
    </row>
    <row r="77" spans="1:14">
      <c r="A77" s="243">
        <v>1</v>
      </c>
      <c r="B77" s="245" t="s">
        <v>63</v>
      </c>
      <c r="C77" s="247">
        <v>200</v>
      </c>
      <c r="D77" s="20" t="s">
        <v>49</v>
      </c>
      <c r="E77" s="129">
        <v>0.06</v>
      </c>
      <c r="F77" s="129">
        <v>0.06</v>
      </c>
      <c r="G77" s="21">
        <v>83</v>
      </c>
      <c r="H77" s="34">
        <f>G77*E77</f>
        <v>4.9799999999999995</v>
      </c>
      <c r="I77" s="114">
        <v>6.6</v>
      </c>
      <c r="J77" s="114">
        <v>4</v>
      </c>
      <c r="K77" s="115">
        <v>9.4</v>
      </c>
      <c r="L77" s="114">
        <v>139.19999999999999</v>
      </c>
      <c r="M77" s="37" t="s">
        <v>66</v>
      </c>
      <c r="N77" s="37" t="s">
        <v>17</v>
      </c>
    </row>
    <row r="78" spans="1:14">
      <c r="A78" s="244"/>
      <c r="B78" s="246"/>
      <c r="C78" s="248"/>
      <c r="D78" s="4" t="s">
        <v>19</v>
      </c>
      <c r="E78" s="123">
        <v>0.08</v>
      </c>
      <c r="F78" s="123">
        <v>0.08</v>
      </c>
      <c r="G78" s="2">
        <v>63</v>
      </c>
      <c r="H78" s="13">
        <f t="shared" ref="H78:H88" si="0">G78*E78</f>
        <v>5.04</v>
      </c>
      <c r="I78" s="116"/>
      <c r="J78" s="116"/>
      <c r="K78" s="117"/>
      <c r="L78" s="116"/>
      <c r="M78" s="117"/>
      <c r="N78" s="12"/>
    </row>
    <row r="79" spans="1:14">
      <c r="A79" s="244"/>
      <c r="B79" s="246"/>
      <c r="C79" s="248"/>
      <c r="D79" s="4" t="s">
        <v>36</v>
      </c>
      <c r="E79" s="123">
        <v>8.0000000000000002E-3</v>
      </c>
      <c r="F79" s="123">
        <v>8.0000000000000002E-3</v>
      </c>
      <c r="G79" s="2">
        <v>407</v>
      </c>
      <c r="H79" s="13">
        <f t="shared" si="0"/>
        <v>3.2560000000000002</v>
      </c>
      <c r="I79" s="116"/>
      <c r="J79" s="116"/>
      <c r="K79" s="117"/>
      <c r="L79" s="116"/>
      <c r="M79" s="117"/>
      <c r="N79" s="12"/>
    </row>
    <row r="80" spans="1:14">
      <c r="A80" s="244"/>
      <c r="B80" s="246"/>
      <c r="C80" s="248"/>
      <c r="D80" s="4" t="s">
        <v>35</v>
      </c>
      <c r="E80" s="123">
        <v>1E-3</v>
      </c>
      <c r="F80" s="123">
        <v>1E-3</v>
      </c>
      <c r="G80" s="2">
        <v>18</v>
      </c>
      <c r="H80" s="13">
        <f t="shared" si="0"/>
        <v>1.8000000000000002E-2</v>
      </c>
      <c r="I80" s="116"/>
      <c r="J80" s="116"/>
      <c r="K80" s="117"/>
      <c r="L80" s="116"/>
      <c r="M80" s="117"/>
      <c r="N80" s="12"/>
    </row>
    <row r="81" spans="1:14">
      <c r="A81" s="244"/>
      <c r="B81" s="246"/>
      <c r="C81" s="248"/>
      <c r="D81" s="4" t="s">
        <v>28</v>
      </c>
      <c r="E81" s="123">
        <v>0.01</v>
      </c>
      <c r="F81" s="123">
        <v>0.01</v>
      </c>
      <c r="G81" s="2">
        <v>65</v>
      </c>
      <c r="H81" s="13">
        <f>G81*E81</f>
        <v>0.65</v>
      </c>
      <c r="I81" s="116"/>
      <c r="J81" s="116"/>
      <c r="K81" s="117"/>
      <c r="L81" s="116"/>
      <c r="M81" s="117"/>
      <c r="N81" s="12"/>
    </row>
    <row r="82" spans="1:14" ht="15.75" thickBot="1">
      <c r="A82" s="244"/>
      <c r="B82" s="246"/>
      <c r="C82" s="248"/>
      <c r="D82" s="4"/>
      <c r="E82" s="123"/>
      <c r="F82" s="123"/>
      <c r="G82" s="2"/>
      <c r="H82" s="13"/>
      <c r="I82" s="116"/>
      <c r="J82" s="116"/>
      <c r="K82" s="117"/>
      <c r="L82" s="116"/>
      <c r="M82" s="117"/>
      <c r="N82" s="12"/>
    </row>
    <row r="83" spans="1:14">
      <c r="A83" s="243">
        <v>2</v>
      </c>
      <c r="B83" s="247" t="s">
        <v>51</v>
      </c>
      <c r="C83" s="247" t="s">
        <v>52</v>
      </c>
      <c r="D83" s="20" t="s">
        <v>23</v>
      </c>
      <c r="E83" s="129">
        <v>0.06</v>
      </c>
      <c r="F83" s="129">
        <v>0.06</v>
      </c>
      <c r="G83" s="21">
        <v>45.45</v>
      </c>
      <c r="H83" s="34">
        <f t="shared" si="0"/>
        <v>2.7269999999999999</v>
      </c>
      <c r="I83" s="120">
        <v>7.12</v>
      </c>
      <c r="J83" s="120">
        <v>2.64</v>
      </c>
      <c r="K83" s="36">
        <v>37.36</v>
      </c>
      <c r="L83" s="120">
        <v>212.8</v>
      </c>
      <c r="M83" s="22"/>
      <c r="N83" s="42"/>
    </row>
    <row r="84" spans="1:14">
      <c r="A84" s="244"/>
      <c r="B84" s="248"/>
      <c r="C84" s="248"/>
      <c r="D84" s="4" t="s">
        <v>36</v>
      </c>
      <c r="E84" s="123">
        <v>1.4999999999999999E-2</v>
      </c>
      <c r="F84" s="123">
        <v>1.4999999999999999E-2</v>
      </c>
      <c r="G84" s="2">
        <v>407</v>
      </c>
      <c r="H84" s="13">
        <f t="shared" si="0"/>
        <v>6.1049999999999995</v>
      </c>
      <c r="I84" s="121">
        <v>0.12</v>
      </c>
      <c r="J84" s="121">
        <v>10.88</v>
      </c>
      <c r="K84" s="38">
        <v>0.19500000000000001</v>
      </c>
      <c r="L84" s="121">
        <v>99.15</v>
      </c>
      <c r="M84" s="15" t="s">
        <v>31</v>
      </c>
      <c r="N84" s="53"/>
    </row>
    <row r="85" spans="1:14" ht="15.75" thickBot="1">
      <c r="A85" s="219"/>
      <c r="B85" s="220"/>
      <c r="C85" s="220"/>
      <c r="D85" s="16"/>
      <c r="E85" s="128"/>
      <c r="F85" s="128"/>
      <c r="G85" s="17"/>
      <c r="H85" s="52"/>
      <c r="I85" s="122"/>
      <c r="J85" s="122"/>
      <c r="K85" s="39"/>
      <c r="L85" s="122"/>
      <c r="M85" s="26"/>
      <c r="N85" s="54"/>
    </row>
    <row r="86" spans="1:14" ht="25.5" customHeight="1" thickBot="1">
      <c r="A86" s="28">
        <v>3</v>
      </c>
      <c r="B86" s="29" t="s">
        <v>64</v>
      </c>
      <c r="C86" s="29">
        <v>15</v>
      </c>
      <c r="D86" s="30" t="s">
        <v>65</v>
      </c>
      <c r="E86" s="29">
        <v>0</v>
      </c>
      <c r="F86" s="29">
        <v>0</v>
      </c>
      <c r="G86" s="31">
        <v>400</v>
      </c>
      <c r="H86" s="40">
        <f>E86*G86</f>
        <v>0</v>
      </c>
      <c r="I86" s="140">
        <v>3.84</v>
      </c>
      <c r="J86" s="140">
        <v>3.96</v>
      </c>
      <c r="K86" s="141">
        <v>1E-3</v>
      </c>
      <c r="L86" s="140">
        <v>52</v>
      </c>
      <c r="M86" s="119"/>
      <c r="N86" s="51"/>
    </row>
    <row r="87" spans="1:14">
      <c r="A87" s="216">
        <v>5</v>
      </c>
      <c r="B87" s="218" t="s">
        <v>34</v>
      </c>
      <c r="C87" s="218" t="s">
        <v>24</v>
      </c>
      <c r="D87" s="18" t="s">
        <v>33</v>
      </c>
      <c r="E87" s="132">
        <v>1E-3</v>
      </c>
      <c r="F87" s="132">
        <v>1E-3</v>
      </c>
      <c r="G87" s="19">
        <v>690</v>
      </c>
      <c r="H87" s="49">
        <f t="shared" si="0"/>
        <v>0.69000000000000006</v>
      </c>
      <c r="I87" s="116"/>
      <c r="J87" s="116"/>
      <c r="K87" s="117"/>
      <c r="L87" s="116"/>
      <c r="M87" s="117"/>
      <c r="N87" s="12"/>
    </row>
    <row r="88" spans="1:14">
      <c r="A88" s="244"/>
      <c r="B88" s="248"/>
      <c r="C88" s="248"/>
      <c r="D88" s="4" t="s">
        <v>28</v>
      </c>
      <c r="E88" s="123">
        <v>1.4999999999999999E-2</v>
      </c>
      <c r="F88" s="123">
        <v>1.4999999999999999E-2</v>
      </c>
      <c r="G88" s="2">
        <v>65</v>
      </c>
      <c r="H88" s="13">
        <f t="shared" si="0"/>
        <v>0.97499999999999998</v>
      </c>
      <c r="I88" s="142">
        <v>0.2</v>
      </c>
      <c r="J88" s="142">
        <v>0</v>
      </c>
      <c r="K88" s="143">
        <v>14</v>
      </c>
      <c r="L88" s="142">
        <v>56.8</v>
      </c>
      <c r="M88" s="117" t="s">
        <v>46</v>
      </c>
      <c r="N88" s="12"/>
    </row>
    <row r="89" spans="1:14" ht="15.75" thickBot="1">
      <c r="A89" s="244"/>
      <c r="B89" s="248"/>
      <c r="C89" s="248"/>
      <c r="D89" s="4"/>
      <c r="E89" s="123"/>
      <c r="F89" s="123"/>
      <c r="G89" s="2"/>
      <c r="H89" s="13"/>
      <c r="I89" s="116"/>
      <c r="J89" s="116"/>
      <c r="K89" s="117"/>
      <c r="L89" s="116"/>
      <c r="M89" s="117"/>
      <c r="N89" s="12"/>
    </row>
    <row r="90" spans="1:14" ht="15.75" thickBot="1">
      <c r="A90" s="212" t="s">
        <v>21</v>
      </c>
      <c r="B90" s="249"/>
      <c r="C90" s="249"/>
      <c r="D90" s="249"/>
      <c r="E90" s="249"/>
      <c r="F90" s="249"/>
      <c r="G90" s="249"/>
      <c r="H90" s="148">
        <f>SUM(H77:H89)</f>
        <v>24.441000000000003</v>
      </c>
      <c r="I90" s="118">
        <f>SUM(I77:I89)</f>
        <v>17.88</v>
      </c>
      <c r="J90" s="118">
        <f>SUM(J77:J89)</f>
        <v>21.480000000000004</v>
      </c>
      <c r="K90" s="119">
        <f>SUM(K77:K89)</f>
        <v>60.955999999999996</v>
      </c>
      <c r="L90" s="118">
        <v>560.39</v>
      </c>
      <c r="M90" s="119"/>
      <c r="N90" s="51"/>
    </row>
    <row r="91" spans="1:14">
      <c r="A91" s="9"/>
      <c r="B91" s="9"/>
      <c r="C91" s="9"/>
      <c r="D91" s="9"/>
      <c r="E91" s="9"/>
      <c r="F91" s="9"/>
      <c r="G91" s="9"/>
      <c r="H91" s="10"/>
      <c r="I91" s="11"/>
      <c r="J91" s="11"/>
      <c r="K91" s="11"/>
      <c r="L91" s="11"/>
      <c r="M91" s="11"/>
      <c r="N91" s="11"/>
    </row>
    <row r="92" spans="1:14">
      <c r="A92" s="9"/>
      <c r="B92" s="9"/>
      <c r="C92" s="9"/>
      <c r="D92" s="9"/>
      <c r="E92" s="9"/>
      <c r="F92" s="9"/>
      <c r="G92" s="9"/>
      <c r="H92" s="10"/>
      <c r="I92" s="11"/>
      <c r="J92" s="11"/>
      <c r="K92" s="11"/>
      <c r="L92" s="11"/>
      <c r="M92" s="11"/>
      <c r="N92" s="11"/>
    </row>
    <row r="93" spans="1:14">
      <c r="A93" s="9"/>
      <c r="B93" s="9"/>
      <c r="C93" s="9"/>
      <c r="D93" s="9"/>
      <c r="E93" s="9"/>
      <c r="F93" s="9"/>
      <c r="G93" s="9"/>
      <c r="H93" s="10"/>
      <c r="I93" s="11"/>
      <c r="J93" s="11"/>
      <c r="K93" s="11"/>
      <c r="L93" s="11"/>
      <c r="M93" s="11"/>
      <c r="N93" s="11"/>
    </row>
    <row r="94" spans="1:14">
      <c r="A94" s="9"/>
      <c r="B94" s="9"/>
      <c r="C94" s="9"/>
      <c r="D94" s="9"/>
      <c r="E94" s="9"/>
      <c r="F94" s="9"/>
      <c r="G94" s="9"/>
      <c r="H94" s="10"/>
      <c r="I94" s="11"/>
      <c r="J94" s="11"/>
      <c r="K94" s="11"/>
      <c r="L94" s="11"/>
      <c r="M94" s="11"/>
      <c r="N94" s="11"/>
    </row>
    <row r="95" spans="1:14">
      <c r="A95" s="9"/>
      <c r="B95" s="9"/>
      <c r="C95" s="9"/>
      <c r="D95" s="9"/>
      <c r="E95" s="9"/>
      <c r="F95" s="9"/>
      <c r="G95" s="9"/>
      <c r="H95" s="10"/>
      <c r="I95" s="11"/>
      <c r="J95" s="11"/>
      <c r="K95" s="11"/>
      <c r="L95" s="11"/>
      <c r="M95" s="11"/>
      <c r="N95" s="11"/>
    </row>
    <row r="96" spans="1:14">
      <c r="A96" s="9"/>
      <c r="B96" s="9"/>
      <c r="C96" s="9"/>
      <c r="D96" s="9"/>
      <c r="E96" s="9"/>
      <c r="F96" s="9"/>
      <c r="G96" s="9"/>
      <c r="H96" s="10"/>
      <c r="I96" s="11"/>
      <c r="J96" s="11"/>
      <c r="K96" s="11"/>
      <c r="L96" s="11"/>
      <c r="M96" s="11"/>
      <c r="N96" s="11"/>
    </row>
    <row r="97" spans="1:14">
      <c r="A97" s="9"/>
      <c r="B97" s="9"/>
      <c r="C97" s="9"/>
      <c r="D97" s="9"/>
      <c r="E97" s="9"/>
      <c r="F97" s="9"/>
      <c r="G97" s="9"/>
      <c r="H97" s="10"/>
      <c r="I97" s="11"/>
      <c r="J97" s="11"/>
      <c r="K97" s="11"/>
      <c r="L97" s="11"/>
      <c r="M97" s="11"/>
      <c r="N97" s="11"/>
    </row>
    <row r="98" spans="1:14">
      <c r="A98" s="9"/>
      <c r="B98" s="9"/>
      <c r="C98" s="9"/>
      <c r="D98" s="9"/>
      <c r="E98" s="9"/>
      <c r="F98" s="9"/>
      <c r="G98" s="9"/>
      <c r="H98" s="10"/>
      <c r="I98" s="11"/>
      <c r="J98" s="11"/>
      <c r="K98" s="11"/>
      <c r="L98" s="11"/>
      <c r="M98" s="11"/>
      <c r="N98" s="11"/>
    </row>
    <row r="99" spans="1:14">
      <c r="A99" s="9"/>
      <c r="B99" s="9"/>
      <c r="C99" s="9"/>
      <c r="D99" s="9"/>
      <c r="E99" s="9"/>
      <c r="F99" s="9"/>
      <c r="G99" s="9"/>
      <c r="H99" s="10"/>
      <c r="I99" s="11"/>
      <c r="J99" s="11"/>
      <c r="K99" s="11"/>
      <c r="L99" s="11"/>
      <c r="M99" s="11"/>
      <c r="N99" s="11"/>
    </row>
    <row r="100" spans="1:14">
      <c r="A100" s="9"/>
      <c r="B100" s="9"/>
      <c r="C100" s="9"/>
      <c r="D100" s="9"/>
      <c r="E100" s="9"/>
      <c r="F100" s="9"/>
      <c r="G100" s="9"/>
      <c r="H100" s="10"/>
      <c r="I100" s="11"/>
      <c r="J100" s="11"/>
      <c r="K100" s="11"/>
      <c r="L100" s="11"/>
      <c r="M100" s="11"/>
      <c r="N100" s="11"/>
    </row>
    <row r="101" spans="1:14">
      <c r="A101" s="9"/>
      <c r="B101" s="9"/>
      <c r="C101" s="9"/>
      <c r="D101" s="9"/>
      <c r="E101" s="9"/>
      <c r="F101" s="9"/>
      <c r="G101" s="9"/>
      <c r="H101" s="10"/>
      <c r="I101" s="11"/>
      <c r="J101" s="11"/>
      <c r="K101" s="11"/>
      <c r="L101" s="11"/>
      <c r="M101" s="11"/>
      <c r="N101" s="11"/>
    </row>
    <row r="102" spans="1:14">
      <c r="A102" s="9"/>
      <c r="B102" s="9"/>
      <c r="C102" s="9"/>
      <c r="D102" s="9"/>
      <c r="E102" s="9"/>
      <c r="F102" s="9"/>
      <c r="G102" s="9"/>
      <c r="H102" s="10"/>
      <c r="I102" s="11"/>
      <c r="J102" s="11"/>
      <c r="K102" s="11"/>
      <c r="L102" s="11"/>
      <c r="M102" s="11"/>
      <c r="N102" s="11"/>
    </row>
    <row r="103" spans="1:14">
      <c r="A103" s="9"/>
      <c r="B103" s="9"/>
      <c r="C103" s="9"/>
      <c r="D103" s="9"/>
      <c r="E103" s="9"/>
      <c r="F103" s="9"/>
      <c r="G103" s="9"/>
      <c r="H103" s="10"/>
      <c r="I103" s="11"/>
      <c r="J103" s="11"/>
      <c r="K103" s="11"/>
      <c r="L103" s="11"/>
      <c r="M103" s="11"/>
      <c r="N103" s="11"/>
    </row>
    <row r="104" spans="1:14">
      <c r="A104" s="9"/>
      <c r="B104" s="9"/>
      <c r="C104" s="9"/>
      <c r="D104" s="9"/>
      <c r="E104" s="9"/>
      <c r="F104" s="9"/>
      <c r="G104" s="9"/>
      <c r="H104" s="10"/>
      <c r="I104" s="11"/>
      <c r="J104" s="11"/>
      <c r="K104" s="11"/>
      <c r="L104" s="11"/>
      <c r="M104" s="11"/>
      <c r="N104" s="11"/>
    </row>
    <row r="105" spans="1:14">
      <c r="A105" s="9"/>
      <c r="B105" s="9"/>
      <c r="C105" s="9"/>
      <c r="D105" s="9"/>
      <c r="E105" s="9"/>
      <c r="F105" s="9"/>
      <c r="G105" s="9"/>
      <c r="H105" s="10"/>
      <c r="I105" s="11"/>
      <c r="J105" s="11"/>
      <c r="K105" s="11"/>
      <c r="L105" s="11"/>
      <c r="M105" s="11"/>
      <c r="N105" s="11"/>
    </row>
    <row r="106" spans="1:14" ht="15.75" thickBot="1">
      <c r="A106" s="9"/>
      <c r="B106" s="9"/>
      <c r="C106" s="9"/>
      <c r="D106" s="9"/>
      <c r="E106" s="9"/>
      <c r="F106" s="9"/>
      <c r="G106" s="9"/>
      <c r="H106" s="10"/>
      <c r="I106" s="11"/>
      <c r="J106" s="11"/>
      <c r="K106" s="11"/>
      <c r="L106" s="11"/>
      <c r="M106" s="11"/>
      <c r="N106" s="11"/>
    </row>
    <row r="107" spans="1:14" ht="25.5" customHeight="1">
      <c r="A107" s="252" t="s">
        <v>101</v>
      </c>
      <c r="B107" s="257"/>
      <c r="C107" s="257"/>
      <c r="D107" s="257"/>
      <c r="E107" s="257"/>
      <c r="F107" s="257"/>
      <c r="G107" s="257"/>
      <c r="H107" s="257"/>
      <c r="I107" s="258"/>
      <c r="J107" s="258"/>
      <c r="K107" s="258"/>
      <c r="L107" s="258"/>
      <c r="M107" s="258"/>
      <c r="N107" s="259"/>
    </row>
    <row r="108" spans="1:14" ht="68.25" customHeight="1">
      <c r="A108" s="124" t="s">
        <v>0</v>
      </c>
      <c r="B108" s="123"/>
      <c r="C108" s="123" t="s">
        <v>1</v>
      </c>
      <c r="D108" s="4" t="s">
        <v>2</v>
      </c>
      <c r="E108" s="123" t="s">
        <v>3</v>
      </c>
      <c r="F108" s="123" t="s">
        <v>4</v>
      </c>
      <c r="G108" s="2" t="s">
        <v>5</v>
      </c>
      <c r="H108" s="123" t="s">
        <v>6</v>
      </c>
      <c r="I108" s="123" t="s">
        <v>7</v>
      </c>
      <c r="J108" s="125" t="s">
        <v>8</v>
      </c>
      <c r="K108" s="123" t="s">
        <v>9</v>
      </c>
      <c r="L108" s="123" t="s">
        <v>10</v>
      </c>
      <c r="M108" s="123" t="s">
        <v>11</v>
      </c>
      <c r="N108" s="126" t="s">
        <v>12</v>
      </c>
    </row>
    <row r="109" spans="1:14" ht="15.75" thickBot="1">
      <c r="A109" s="127"/>
      <c r="B109" s="128" t="s">
        <v>13</v>
      </c>
      <c r="C109" s="128" t="s">
        <v>14</v>
      </c>
      <c r="D109" s="16"/>
      <c r="E109" s="128" t="s">
        <v>14</v>
      </c>
      <c r="F109" s="128" t="s">
        <v>14</v>
      </c>
      <c r="G109" s="17" t="s">
        <v>15</v>
      </c>
      <c r="H109" s="128" t="s">
        <v>16</v>
      </c>
      <c r="I109" s="128" t="s">
        <v>14</v>
      </c>
      <c r="J109" s="128" t="s">
        <v>14</v>
      </c>
      <c r="K109" s="128" t="s">
        <v>14</v>
      </c>
      <c r="L109" s="128" t="s">
        <v>14</v>
      </c>
      <c r="M109" s="128"/>
      <c r="N109" s="14"/>
    </row>
    <row r="110" spans="1:14" ht="15" customHeight="1">
      <c r="A110" s="243">
        <v>1</v>
      </c>
      <c r="B110" s="202" t="s">
        <v>96</v>
      </c>
      <c r="C110" s="247" t="s">
        <v>67</v>
      </c>
      <c r="D110" s="74" t="s">
        <v>97</v>
      </c>
      <c r="E110" s="64">
        <v>2</v>
      </c>
      <c r="F110" s="21">
        <v>2</v>
      </c>
      <c r="G110" s="21">
        <v>7.5</v>
      </c>
      <c r="H110" s="34">
        <f>G110*E110</f>
        <v>15</v>
      </c>
      <c r="I110" s="75"/>
      <c r="J110" s="76"/>
      <c r="K110" s="77"/>
      <c r="L110" s="76"/>
      <c r="M110" s="78"/>
      <c r="N110" s="77"/>
    </row>
    <row r="111" spans="1:14" ht="14.25" customHeight="1" thickBot="1">
      <c r="A111" s="244"/>
      <c r="B111" s="203"/>
      <c r="C111" s="248"/>
      <c r="D111" s="84" t="s">
        <v>88</v>
      </c>
      <c r="E111" s="65">
        <v>7.0000000000000001E-3</v>
      </c>
      <c r="F111" s="65">
        <v>7.0000000000000001E-3</v>
      </c>
      <c r="G111" s="6">
        <v>407</v>
      </c>
      <c r="H111" s="35">
        <f>G111*E111</f>
        <v>2.8490000000000002</v>
      </c>
      <c r="I111" s="80"/>
      <c r="J111" s="81"/>
      <c r="K111" s="82"/>
      <c r="L111" s="81"/>
      <c r="M111" s="82"/>
      <c r="N111" s="82"/>
    </row>
    <row r="112" spans="1:14" ht="10.5" customHeight="1">
      <c r="A112" s="244"/>
      <c r="B112" s="203"/>
      <c r="C112" s="248"/>
      <c r="D112" s="88" t="s">
        <v>35</v>
      </c>
      <c r="E112" s="97">
        <v>1E-3</v>
      </c>
      <c r="F112" s="17">
        <v>5.0000000000000001E-3</v>
      </c>
      <c r="G112" s="17">
        <v>18</v>
      </c>
      <c r="H112" s="52">
        <f>G112*E112</f>
        <v>1.8000000000000002E-2</v>
      </c>
      <c r="I112" s="80">
        <v>10.6</v>
      </c>
      <c r="J112" s="81">
        <v>11.7</v>
      </c>
      <c r="K112" s="82">
        <v>0.6</v>
      </c>
      <c r="L112" s="81">
        <v>154</v>
      </c>
      <c r="M112" s="82" t="s">
        <v>85</v>
      </c>
      <c r="N112" s="83" t="s">
        <v>17</v>
      </c>
    </row>
    <row r="113" spans="1:14" ht="14.25" customHeight="1">
      <c r="A113" s="244"/>
      <c r="B113" s="203"/>
      <c r="C113" s="248"/>
      <c r="D113" s="79" t="s">
        <v>19</v>
      </c>
      <c r="E113" s="8">
        <v>0.04</v>
      </c>
      <c r="F113" s="2">
        <v>0.04</v>
      </c>
      <c r="G113" s="2">
        <v>63</v>
      </c>
      <c r="H113" s="52">
        <f>G113*E113</f>
        <v>2.52</v>
      </c>
      <c r="I113" s="80"/>
      <c r="J113" s="81"/>
      <c r="K113" s="82"/>
      <c r="L113" s="81"/>
      <c r="M113" s="82"/>
      <c r="N113" s="82"/>
    </row>
    <row r="114" spans="1:14" ht="12" customHeight="1">
      <c r="A114" s="244"/>
      <c r="B114" s="203"/>
      <c r="C114" s="248"/>
      <c r="D114" s="88"/>
      <c r="E114" s="97"/>
      <c r="F114" s="17"/>
      <c r="G114" s="17"/>
      <c r="H114" s="52"/>
      <c r="I114" s="80"/>
      <c r="J114" s="81"/>
      <c r="K114" s="82"/>
      <c r="L114" s="81"/>
      <c r="M114" s="82"/>
      <c r="N114" s="82"/>
    </row>
    <row r="115" spans="1:14" ht="13.5" customHeight="1" thickBot="1">
      <c r="A115" s="244"/>
      <c r="B115" s="218"/>
      <c r="C115" s="248"/>
      <c r="D115" s="79"/>
      <c r="E115" s="8"/>
      <c r="F115" s="2"/>
      <c r="G115" s="2"/>
      <c r="H115" s="13"/>
      <c r="I115" s="80"/>
      <c r="J115" s="81"/>
      <c r="K115" s="82"/>
      <c r="L115" s="81"/>
      <c r="M115" s="82"/>
      <c r="N115" s="82"/>
    </row>
    <row r="116" spans="1:14" ht="15.75" hidden="1" customHeight="1" thickBot="1">
      <c r="A116" s="122"/>
      <c r="B116" s="122"/>
      <c r="C116" s="135"/>
      <c r="D116" s="84" t="s">
        <v>40</v>
      </c>
      <c r="E116" s="65">
        <v>3.0000000000000001E-3</v>
      </c>
      <c r="F116" s="6">
        <v>2E-3</v>
      </c>
      <c r="G116" s="6">
        <v>12</v>
      </c>
      <c r="H116" s="35">
        <f>G116*E116</f>
        <v>3.6000000000000004E-2</v>
      </c>
      <c r="I116" s="91"/>
      <c r="J116" s="63"/>
      <c r="K116" s="92"/>
      <c r="L116" s="63"/>
      <c r="M116" s="92"/>
      <c r="N116" s="92"/>
    </row>
    <row r="117" spans="1:14" ht="24" customHeight="1" thickBot="1">
      <c r="A117" s="43">
        <v>4</v>
      </c>
      <c r="B117" s="28" t="s">
        <v>68</v>
      </c>
      <c r="C117" s="29">
        <v>60</v>
      </c>
      <c r="D117" s="93" t="s">
        <v>23</v>
      </c>
      <c r="E117" s="66">
        <v>0.06</v>
      </c>
      <c r="F117" s="31">
        <v>0.06</v>
      </c>
      <c r="G117" s="31">
        <v>45.45</v>
      </c>
      <c r="H117" s="40">
        <f>G117*E117</f>
        <v>2.7269999999999999</v>
      </c>
      <c r="I117" s="43">
        <v>7.12</v>
      </c>
      <c r="J117" s="43">
        <v>2.64</v>
      </c>
      <c r="K117" s="41">
        <v>37.36</v>
      </c>
      <c r="L117" s="43">
        <v>212.8</v>
      </c>
      <c r="M117" s="94" t="s">
        <v>31</v>
      </c>
      <c r="N117" s="95"/>
    </row>
    <row r="118" spans="1:14">
      <c r="A118" s="216">
        <v>5</v>
      </c>
      <c r="B118" s="218" t="s">
        <v>34</v>
      </c>
      <c r="C118" s="218" t="s">
        <v>24</v>
      </c>
      <c r="D118" s="96" t="s">
        <v>69</v>
      </c>
      <c r="E118" s="67">
        <v>1E-3</v>
      </c>
      <c r="F118" s="67">
        <v>1E-3</v>
      </c>
      <c r="G118" s="19">
        <v>690</v>
      </c>
      <c r="H118" s="49">
        <f>G118*E118</f>
        <v>0.69000000000000006</v>
      </c>
      <c r="I118" s="80"/>
      <c r="J118" s="81"/>
      <c r="K118" s="82"/>
      <c r="L118" s="81"/>
      <c r="M118" s="82"/>
      <c r="N118" s="82"/>
    </row>
    <row r="119" spans="1:14">
      <c r="A119" s="244"/>
      <c r="B119" s="248"/>
      <c r="C119" s="248"/>
      <c r="D119" s="79" t="s">
        <v>38</v>
      </c>
      <c r="E119" s="8">
        <v>1.4999999999999999E-2</v>
      </c>
      <c r="F119" s="8">
        <v>1.4999999999999999E-2</v>
      </c>
      <c r="G119" s="2">
        <v>65</v>
      </c>
      <c r="H119" s="13">
        <f>G119*E119</f>
        <v>0.97499999999999998</v>
      </c>
      <c r="I119" s="142">
        <v>0.2</v>
      </c>
      <c r="J119" s="142">
        <v>0</v>
      </c>
      <c r="K119" s="143">
        <v>14</v>
      </c>
      <c r="L119" s="142">
        <v>56.8</v>
      </c>
      <c r="M119" s="117" t="s">
        <v>46</v>
      </c>
      <c r="N119" s="82"/>
    </row>
    <row r="120" spans="1:14" ht="14.25" customHeight="1" thickBot="1">
      <c r="A120" s="250"/>
      <c r="B120" s="251"/>
      <c r="C120" s="251"/>
      <c r="D120" s="84"/>
      <c r="E120" s="65"/>
      <c r="F120" s="6"/>
      <c r="G120" s="6"/>
      <c r="H120" s="35"/>
      <c r="I120" s="85"/>
      <c r="J120" s="86"/>
      <c r="K120" s="87"/>
      <c r="L120" s="86"/>
      <c r="M120" s="87"/>
      <c r="N120" s="87"/>
    </row>
    <row r="121" spans="1:14" ht="27.75" customHeight="1" thickBot="1">
      <c r="A121" s="212" t="s">
        <v>21</v>
      </c>
      <c r="B121" s="249"/>
      <c r="C121" s="249"/>
      <c r="D121" s="249"/>
      <c r="E121" s="249"/>
      <c r="F121" s="249"/>
      <c r="G121" s="249"/>
      <c r="H121" s="148">
        <f>H110+H111+H112+H113+H114+H115+H117+H118+H119</f>
        <v>24.779000000000003</v>
      </c>
      <c r="I121" s="55">
        <f>SUM(I110:I120)</f>
        <v>17.919999999999998</v>
      </c>
      <c r="J121" s="58">
        <f>SUM(J110:J120)</f>
        <v>14.34</v>
      </c>
      <c r="K121" s="55">
        <f>SUM(K110:K120)</f>
        <v>51.96</v>
      </c>
      <c r="L121" s="54">
        <f>SUM(L110:L120)</f>
        <v>423.6</v>
      </c>
      <c r="M121" s="50"/>
      <c r="N121" s="50"/>
    </row>
    <row r="122" spans="1:14" ht="27.75" customHeight="1">
      <c r="A122" s="9"/>
      <c r="B122" s="9"/>
      <c r="C122" s="9"/>
      <c r="D122" s="9"/>
      <c r="E122" s="9"/>
      <c r="F122" s="9"/>
      <c r="G122" s="9"/>
      <c r="H122" s="154"/>
      <c r="I122" s="11"/>
      <c r="J122" s="11"/>
      <c r="K122" s="11"/>
      <c r="L122" s="11"/>
      <c r="M122" s="11"/>
      <c r="N122" s="11"/>
    </row>
    <row r="123" spans="1:14" ht="27.75" customHeight="1">
      <c r="A123" s="9"/>
      <c r="B123" s="9"/>
      <c r="C123" s="9"/>
      <c r="D123" s="9"/>
      <c r="E123" s="9"/>
      <c r="F123" s="9"/>
      <c r="G123" s="9"/>
      <c r="H123" s="154"/>
      <c r="I123" s="11"/>
      <c r="J123" s="11"/>
      <c r="K123" s="11"/>
      <c r="L123" s="11"/>
      <c r="M123" s="11"/>
      <c r="N123" s="11"/>
    </row>
    <row r="124" spans="1:14" ht="27.75" customHeight="1">
      <c r="A124" s="9"/>
      <c r="B124" s="9"/>
      <c r="C124" s="9"/>
      <c r="D124" s="9"/>
      <c r="E124" s="9"/>
      <c r="F124" s="9"/>
      <c r="G124" s="9"/>
      <c r="H124" s="154"/>
      <c r="I124" s="11"/>
      <c r="J124" s="11"/>
      <c r="K124" s="11"/>
      <c r="L124" s="11"/>
      <c r="M124" s="11"/>
      <c r="N124" s="11"/>
    </row>
    <row r="125" spans="1:14" ht="27.75" customHeight="1">
      <c r="A125" s="9"/>
      <c r="B125" s="9"/>
      <c r="C125" s="9"/>
      <c r="D125" s="9"/>
      <c r="E125" s="9"/>
      <c r="F125" s="9"/>
      <c r="G125" s="9"/>
      <c r="H125" s="154"/>
      <c r="I125" s="11"/>
      <c r="J125" s="11"/>
      <c r="K125" s="11"/>
      <c r="L125" s="11"/>
      <c r="M125" s="11"/>
      <c r="N125" s="11"/>
    </row>
    <row r="126" spans="1:14" ht="27.75" customHeight="1">
      <c r="A126" s="9"/>
      <c r="B126" s="9"/>
      <c r="C126" s="9"/>
      <c r="D126" s="9"/>
      <c r="E126" s="9"/>
      <c r="F126" s="9"/>
      <c r="G126" s="9"/>
      <c r="H126" s="154"/>
      <c r="I126" s="11"/>
      <c r="J126" s="11"/>
      <c r="K126" s="11"/>
      <c r="L126" s="11"/>
      <c r="M126" s="11"/>
      <c r="N126" s="11"/>
    </row>
    <row r="127" spans="1:14" ht="27.75" customHeight="1">
      <c r="A127" s="9"/>
      <c r="B127" s="9"/>
      <c r="C127" s="9"/>
      <c r="D127" s="9"/>
      <c r="E127" s="9"/>
      <c r="F127" s="9"/>
      <c r="G127" s="9"/>
      <c r="H127" s="154"/>
      <c r="I127" s="11"/>
      <c r="J127" s="11"/>
      <c r="K127" s="11"/>
      <c r="L127" s="11"/>
      <c r="M127" s="11"/>
      <c r="N127" s="11"/>
    </row>
    <row r="128" spans="1:14">
      <c r="A128"/>
      <c r="B128"/>
      <c r="C128"/>
      <c r="D128"/>
      <c r="E128"/>
      <c r="F128"/>
      <c r="G128"/>
      <c r="H128"/>
    </row>
    <row r="129" spans="1:14">
      <c r="A129"/>
      <c r="B129"/>
      <c r="C129"/>
      <c r="D129"/>
      <c r="E129"/>
      <c r="F129"/>
      <c r="G129"/>
      <c r="H129"/>
    </row>
    <row r="130" spans="1:14">
      <c r="A130"/>
      <c r="B130"/>
      <c r="C130"/>
      <c r="D130"/>
      <c r="E130"/>
      <c r="F130"/>
      <c r="G130"/>
      <c r="H130"/>
    </row>
    <row r="131" spans="1:14" ht="17.25" customHeight="1" thickBot="1">
      <c r="A131"/>
      <c r="B131"/>
      <c r="C131"/>
      <c r="D131"/>
      <c r="E131"/>
      <c r="F131"/>
      <c r="G131"/>
      <c r="H131"/>
    </row>
    <row r="132" spans="1:14">
      <c r="A132" s="252" t="s">
        <v>27</v>
      </c>
      <c r="B132" s="257"/>
      <c r="C132" s="257"/>
      <c r="D132" s="257"/>
      <c r="E132" s="257"/>
      <c r="F132" s="257"/>
      <c r="G132" s="257"/>
      <c r="H132" s="257"/>
      <c r="I132" s="258"/>
      <c r="J132" s="258"/>
      <c r="K132" s="258"/>
      <c r="L132" s="258"/>
      <c r="M132" s="258"/>
      <c r="N132" s="259"/>
    </row>
    <row r="133" spans="1:14" ht="54" customHeight="1">
      <c r="A133" s="124" t="s">
        <v>0</v>
      </c>
      <c r="B133" s="123"/>
      <c r="C133" s="123" t="s">
        <v>1</v>
      </c>
      <c r="D133" s="4" t="s">
        <v>2</v>
      </c>
      <c r="E133" s="123" t="s">
        <v>3</v>
      </c>
      <c r="F133" s="123" t="s">
        <v>4</v>
      </c>
      <c r="G133" s="2" t="s">
        <v>5</v>
      </c>
      <c r="H133" s="123" t="s">
        <v>6</v>
      </c>
      <c r="I133" s="123" t="s">
        <v>7</v>
      </c>
      <c r="J133" s="125" t="s">
        <v>8</v>
      </c>
      <c r="K133" s="123" t="s">
        <v>9</v>
      </c>
      <c r="L133" s="123" t="s">
        <v>10</v>
      </c>
      <c r="M133" s="123" t="s">
        <v>11</v>
      </c>
      <c r="N133" s="126" t="s">
        <v>12</v>
      </c>
    </row>
    <row r="134" spans="1:14" ht="15.75" thickBot="1">
      <c r="A134" s="127"/>
      <c r="B134" s="128" t="s">
        <v>13</v>
      </c>
      <c r="C134" s="128" t="s">
        <v>14</v>
      </c>
      <c r="D134" s="16"/>
      <c r="E134" s="128" t="s">
        <v>14</v>
      </c>
      <c r="F134" s="128" t="s">
        <v>14</v>
      </c>
      <c r="G134" s="17" t="s">
        <v>15</v>
      </c>
      <c r="H134" s="128" t="s">
        <v>16</v>
      </c>
      <c r="I134" s="128" t="s">
        <v>14</v>
      </c>
      <c r="J134" s="128" t="s">
        <v>14</v>
      </c>
      <c r="K134" s="128" t="s">
        <v>14</v>
      </c>
      <c r="L134" s="128" t="s">
        <v>14</v>
      </c>
      <c r="M134" s="128"/>
      <c r="N134" s="14"/>
    </row>
    <row r="135" spans="1:14" ht="15.75" thickBot="1">
      <c r="A135" s="243">
        <v>1</v>
      </c>
      <c r="B135" s="245" t="s">
        <v>70</v>
      </c>
      <c r="C135" s="247" t="s">
        <v>103</v>
      </c>
      <c r="D135" s="20" t="s">
        <v>41</v>
      </c>
      <c r="E135" s="129">
        <v>6.5000000000000002E-2</v>
      </c>
      <c r="F135" s="129">
        <v>6.5000000000000002E-2</v>
      </c>
      <c r="G135" s="21">
        <v>79</v>
      </c>
      <c r="H135" s="34">
        <f>E135*G135</f>
        <v>5.1349999999999998</v>
      </c>
      <c r="I135" s="42"/>
      <c r="J135" s="56"/>
      <c r="K135" s="42"/>
      <c r="L135" s="42"/>
      <c r="M135" s="37"/>
      <c r="N135" s="37" t="s">
        <v>17</v>
      </c>
    </row>
    <row r="136" spans="1:14" ht="15.75" thickBot="1">
      <c r="A136" s="244"/>
      <c r="B136" s="246"/>
      <c r="C136" s="248"/>
      <c r="D136" s="4" t="s">
        <v>28</v>
      </c>
      <c r="E136" s="123">
        <v>0.01</v>
      </c>
      <c r="F136" s="123">
        <v>0.01</v>
      </c>
      <c r="G136" s="2">
        <v>65</v>
      </c>
      <c r="H136" s="34">
        <f t="shared" ref="H136:H144" si="1">E136*G136</f>
        <v>0.65</v>
      </c>
      <c r="I136" s="53"/>
      <c r="J136" s="57"/>
      <c r="K136" s="53"/>
      <c r="L136" s="53"/>
      <c r="M136" s="12"/>
      <c r="N136" s="12"/>
    </row>
    <row r="137" spans="1:14" ht="15.75" thickBot="1">
      <c r="A137" s="244"/>
      <c r="B137" s="246"/>
      <c r="C137" s="248"/>
      <c r="D137" s="4" t="s">
        <v>36</v>
      </c>
      <c r="E137" s="123">
        <v>8.0000000000000002E-3</v>
      </c>
      <c r="F137" s="123">
        <v>8.0000000000000002E-3</v>
      </c>
      <c r="G137" s="2">
        <v>407</v>
      </c>
      <c r="H137" s="34">
        <f t="shared" si="1"/>
        <v>3.2560000000000002</v>
      </c>
      <c r="I137" s="53">
        <v>11.52</v>
      </c>
      <c r="J137" s="57">
        <v>7.44</v>
      </c>
      <c r="K137" s="53">
        <v>2.08</v>
      </c>
      <c r="L137" s="53">
        <v>120.88</v>
      </c>
      <c r="M137" s="12" t="s">
        <v>44</v>
      </c>
      <c r="N137" s="12"/>
    </row>
    <row r="138" spans="1:14" ht="15.75" thickBot="1">
      <c r="A138" s="244"/>
      <c r="B138" s="246"/>
      <c r="C138" s="248"/>
      <c r="D138" s="4" t="s">
        <v>19</v>
      </c>
      <c r="E138" s="123">
        <v>0.09</v>
      </c>
      <c r="F138" s="123">
        <v>0.09</v>
      </c>
      <c r="G138" s="2">
        <v>63</v>
      </c>
      <c r="H138" s="34">
        <f t="shared" si="1"/>
        <v>5.67</v>
      </c>
      <c r="I138" s="53"/>
      <c r="J138" s="57"/>
      <c r="K138" s="53"/>
      <c r="L138" s="53"/>
      <c r="M138" s="12"/>
      <c r="N138" s="12"/>
    </row>
    <row r="139" spans="1:14" ht="15.75" thickBot="1">
      <c r="A139" s="244"/>
      <c r="B139" s="246"/>
      <c r="C139" s="248"/>
      <c r="D139" s="4" t="s">
        <v>40</v>
      </c>
      <c r="E139" s="123">
        <v>2E-3</v>
      </c>
      <c r="F139" s="123">
        <v>2E-3</v>
      </c>
      <c r="G139" s="2">
        <v>18</v>
      </c>
      <c r="H139" s="34">
        <f t="shared" si="1"/>
        <v>3.6000000000000004E-2</v>
      </c>
      <c r="I139" s="53"/>
      <c r="J139" s="57"/>
      <c r="K139" s="53"/>
      <c r="L139" s="53"/>
      <c r="M139" s="12"/>
      <c r="N139" s="12"/>
    </row>
    <row r="140" spans="1:14" ht="15.75" thickBot="1">
      <c r="A140" s="131"/>
      <c r="B140" s="144"/>
      <c r="C140" s="132"/>
      <c r="D140" s="18"/>
      <c r="E140" s="132"/>
      <c r="F140" s="132"/>
      <c r="G140" s="19"/>
      <c r="H140" s="34">
        <f t="shared" si="1"/>
        <v>0</v>
      </c>
      <c r="I140" s="53"/>
      <c r="J140" s="57"/>
      <c r="K140" s="53"/>
      <c r="L140" s="53"/>
      <c r="M140" s="12"/>
      <c r="N140" s="12"/>
    </row>
    <row r="141" spans="1:14" ht="25.5" customHeight="1" thickBot="1">
      <c r="A141" s="133">
        <v>2</v>
      </c>
      <c r="B141" s="134" t="s">
        <v>42</v>
      </c>
      <c r="C141" s="134">
        <v>60</v>
      </c>
      <c r="D141" s="145" t="s">
        <v>23</v>
      </c>
      <c r="E141" s="134">
        <v>0.06</v>
      </c>
      <c r="F141" s="134">
        <v>0.06</v>
      </c>
      <c r="G141" s="103">
        <v>45.45</v>
      </c>
      <c r="H141" s="34">
        <f t="shared" si="1"/>
        <v>2.7269999999999999</v>
      </c>
      <c r="I141" s="43">
        <v>7.12</v>
      </c>
      <c r="J141" s="43">
        <v>2.64</v>
      </c>
      <c r="K141" s="41">
        <v>37.36</v>
      </c>
      <c r="L141" s="43">
        <v>212.8</v>
      </c>
      <c r="M141" s="94" t="s">
        <v>31</v>
      </c>
      <c r="N141" s="23"/>
    </row>
    <row r="142" spans="1:14" ht="25.5" customHeight="1" thickBot="1">
      <c r="A142" s="123">
        <v>3</v>
      </c>
      <c r="B142" s="191" t="s">
        <v>88</v>
      </c>
      <c r="C142" s="123">
        <v>15</v>
      </c>
      <c r="D142" s="4" t="s">
        <v>88</v>
      </c>
      <c r="E142" s="123">
        <v>1.4999999999999999E-2</v>
      </c>
      <c r="F142" s="123">
        <v>1.4999999999999999E-2</v>
      </c>
      <c r="G142" s="2">
        <v>407</v>
      </c>
      <c r="H142" s="34">
        <f t="shared" si="1"/>
        <v>6.1049999999999995</v>
      </c>
      <c r="I142" s="140">
        <v>3.84</v>
      </c>
      <c r="J142" s="140">
        <v>3.96</v>
      </c>
      <c r="K142" s="141">
        <v>1E-3</v>
      </c>
      <c r="L142" s="140">
        <v>52</v>
      </c>
      <c r="M142" s="146"/>
      <c r="N142" s="147"/>
    </row>
    <row r="143" spans="1:14" ht="18" customHeight="1" thickBot="1">
      <c r="A143" s="219">
        <v>4</v>
      </c>
      <c r="B143" s="220" t="s">
        <v>34</v>
      </c>
      <c r="C143" s="220" t="s">
        <v>24</v>
      </c>
      <c r="D143" s="16" t="s">
        <v>33</v>
      </c>
      <c r="E143" s="128">
        <v>1E-3</v>
      </c>
      <c r="F143" s="128">
        <v>1E-3</v>
      </c>
      <c r="G143" s="17">
        <v>690</v>
      </c>
      <c r="H143" s="34">
        <f t="shared" si="1"/>
        <v>0.69000000000000006</v>
      </c>
      <c r="I143" s="36">
        <v>0</v>
      </c>
      <c r="J143" s="120">
        <v>0</v>
      </c>
      <c r="K143" s="22">
        <v>14</v>
      </c>
      <c r="L143" s="120">
        <v>57</v>
      </c>
      <c r="M143" s="37" t="s">
        <v>62</v>
      </c>
      <c r="N143" s="12"/>
    </row>
    <row r="144" spans="1:14" ht="15.75" customHeight="1" thickBot="1">
      <c r="A144" s="250"/>
      <c r="B144" s="251"/>
      <c r="C144" s="251"/>
      <c r="D144" s="25" t="s">
        <v>28</v>
      </c>
      <c r="E144" s="130">
        <v>1.4999999999999999E-2</v>
      </c>
      <c r="F144" s="130">
        <v>1.4999999999999999E-2</v>
      </c>
      <c r="G144" s="6">
        <v>65</v>
      </c>
      <c r="H144" s="34">
        <f t="shared" si="1"/>
        <v>0.97499999999999998</v>
      </c>
      <c r="I144" s="54"/>
      <c r="J144" s="58"/>
      <c r="K144" s="54"/>
      <c r="L144" s="54"/>
      <c r="M144" s="50"/>
      <c r="N144" s="50"/>
    </row>
    <row r="145" spans="1:14" ht="27.75" customHeight="1" thickBot="1">
      <c r="A145" s="135"/>
      <c r="B145" s="33"/>
      <c r="C145" s="33"/>
      <c r="D145" s="59"/>
      <c r="E145" s="33"/>
      <c r="F145" s="33"/>
      <c r="G145" s="32"/>
      <c r="H145" s="44"/>
      <c r="I145" s="54"/>
      <c r="J145" s="58"/>
      <c r="K145" s="54"/>
      <c r="L145" s="54"/>
      <c r="M145" s="50"/>
      <c r="N145" s="50"/>
    </row>
    <row r="146" spans="1:14" ht="33.75" customHeight="1" thickBot="1">
      <c r="A146" s="212" t="s">
        <v>21</v>
      </c>
      <c r="B146" s="249"/>
      <c r="C146" s="249"/>
      <c r="D146" s="249"/>
      <c r="E146" s="249"/>
      <c r="F146" s="249"/>
      <c r="G146" s="249"/>
      <c r="H146" s="149">
        <f>SUM(H135:H145)</f>
        <v>25.244000000000003</v>
      </c>
      <c r="I146" s="54">
        <f>SUM(I136:I145)</f>
        <v>22.48</v>
      </c>
      <c r="J146" s="58">
        <f>SUM(J135:J145)</f>
        <v>14.04</v>
      </c>
      <c r="K146" s="54">
        <f>SUM(K135:K145)</f>
        <v>53.440999999999995</v>
      </c>
      <c r="L146" s="54">
        <f>SUM(L135:L145)</f>
        <v>442.68</v>
      </c>
      <c r="M146" s="50"/>
      <c r="N146" s="50"/>
    </row>
    <row r="147" spans="1:14" ht="25.5" customHeight="1">
      <c r="A147" s="9"/>
      <c r="B147" s="9"/>
      <c r="C147" s="9"/>
      <c r="D147" s="9"/>
      <c r="E147" s="9"/>
      <c r="F147" s="9"/>
      <c r="G147" s="9"/>
      <c r="H147" s="157"/>
      <c r="I147" s="11"/>
      <c r="J147" s="11"/>
      <c r="K147" s="11"/>
      <c r="L147" s="11"/>
      <c r="M147" s="11"/>
      <c r="N147" s="11"/>
    </row>
    <row r="148" spans="1:14" ht="14.25" customHeight="1">
      <c r="A148" s="9"/>
      <c r="B148" s="9"/>
      <c r="C148" s="9"/>
      <c r="D148" s="9"/>
      <c r="E148" s="9"/>
      <c r="F148" s="9"/>
      <c r="G148" s="9"/>
      <c r="H148" s="157"/>
      <c r="I148" s="11"/>
      <c r="J148" s="11"/>
      <c r="K148" s="11"/>
      <c r="L148" s="11"/>
      <c r="M148" s="11"/>
      <c r="N148" s="11"/>
    </row>
    <row r="149" spans="1:14" ht="16.5" customHeight="1">
      <c r="A149" s="9"/>
      <c r="B149" s="9"/>
      <c r="C149" s="9"/>
      <c r="D149" s="9"/>
      <c r="E149" s="9"/>
      <c r="F149" s="9"/>
      <c r="G149" s="9"/>
      <c r="H149" s="157"/>
      <c r="I149" s="11"/>
      <c r="J149" s="11"/>
      <c r="K149" s="11"/>
      <c r="L149" s="11"/>
      <c r="M149" s="11"/>
      <c r="N149" s="11"/>
    </row>
    <row r="150" spans="1:14" ht="10.5" customHeight="1">
      <c r="A150" s="9"/>
      <c r="B150" s="9"/>
      <c r="C150" s="9"/>
      <c r="D150" s="9"/>
      <c r="E150" s="9"/>
      <c r="F150" s="9"/>
      <c r="G150" s="9"/>
      <c r="H150" s="157"/>
      <c r="I150" s="11"/>
      <c r="J150" s="11"/>
      <c r="K150" s="11"/>
      <c r="L150" s="11"/>
      <c r="M150" s="11"/>
      <c r="N150" s="11"/>
    </row>
    <row r="151" spans="1:14" ht="10.5" customHeight="1">
      <c r="A151" s="9"/>
      <c r="B151" s="9"/>
      <c r="C151" s="9"/>
      <c r="D151" s="9"/>
      <c r="E151" s="9"/>
      <c r="F151" s="9"/>
      <c r="G151" s="9"/>
      <c r="H151" s="157"/>
      <c r="I151" s="11"/>
      <c r="J151" s="11"/>
      <c r="K151" s="11"/>
      <c r="L151" s="11"/>
      <c r="M151" s="11"/>
      <c r="N151" s="11"/>
    </row>
    <row r="152" spans="1:14" ht="10.5" customHeight="1">
      <c r="A152" s="9"/>
      <c r="B152" s="9"/>
      <c r="C152" s="9"/>
      <c r="D152" s="9"/>
      <c r="E152" s="9"/>
      <c r="F152" s="9"/>
      <c r="G152" s="9"/>
      <c r="H152" s="157"/>
      <c r="I152" s="11"/>
      <c r="J152" s="11"/>
      <c r="K152" s="11"/>
      <c r="L152" s="11"/>
      <c r="M152" s="11"/>
      <c r="N152" s="11"/>
    </row>
    <row r="153" spans="1:14" ht="10.5" customHeight="1">
      <c r="A153" s="9"/>
      <c r="B153" s="9"/>
      <c r="C153" s="9"/>
      <c r="D153" s="9"/>
      <c r="E153" s="9"/>
      <c r="F153" s="9"/>
      <c r="G153" s="9"/>
      <c r="H153" s="157"/>
      <c r="I153" s="11"/>
      <c r="J153" s="11"/>
      <c r="K153" s="11"/>
      <c r="L153" s="11"/>
      <c r="M153" s="11"/>
      <c r="N153" s="11"/>
    </row>
    <row r="154" spans="1:14" ht="10.5" customHeight="1">
      <c r="A154" s="9"/>
      <c r="B154" s="9"/>
      <c r="C154" s="9"/>
      <c r="D154" s="9"/>
      <c r="E154" s="9"/>
      <c r="F154" s="9"/>
      <c r="G154" s="9"/>
      <c r="H154" s="157"/>
      <c r="I154" s="11"/>
      <c r="J154" s="11"/>
      <c r="K154" s="11"/>
      <c r="L154" s="11"/>
      <c r="M154" s="11"/>
      <c r="N154" s="11"/>
    </row>
    <row r="155" spans="1:14" ht="10.5" customHeight="1">
      <c r="A155" s="9"/>
      <c r="B155" s="9"/>
      <c r="C155" s="9"/>
      <c r="D155" s="9"/>
      <c r="E155" s="9"/>
      <c r="F155" s="9"/>
      <c r="G155" s="9"/>
      <c r="H155" s="157"/>
      <c r="I155" s="11"/>
      <c r="J155" s="11"/>
      <c r="K155" s="11"/>
      <c r="L155" s="11"/>
      <c r="M155" s="11"/>
      <c r="N155" s="11"/>
    </row>
    <row r="156" spans="1:14" ht="10.5" customHeight="1">
      <c r="A156" s="9"/>
      <c r="B156" s="9"/>
      <c r="C156" s="9"/>
      <c r="D156" s="9"/>
      <c r="E156" s="9"/>
      <c r="F156" s="9"/>
      <c r="G156" s="9"/>
      <c r="H156" s="157"/>
      <c r="I156" s="11"/>
      <c r="J156" s="11"/>
      <c r="K156" s="11"/>
      <c r="L156" s="11"/>
      <c r="M156" s="11"/>
      <c r="N156" s="11"/>
    </row>
    <row r="157" spans="1:14" ht="19.5" customHeight="1">
      <c r="A157" s="9"/>
      <c r="B157" s="9"/>
      <c r="C157" s="9"/>
      <c r="D157" s="9"/>
      <c r="E157" s="9"/>
      <c r="F157" s="9"/>
      <c r="G157" s="9"/>
      <c r="H157" s="157"/>
      <c r="I157" s="11"/>
      <c r="J157" s="11"/>
      <c r="K157" s="11"/>
      <c r="L157" s="11"/>
      <c r="M157" s="11"/>
      <c r="N157" s="11"/>
    </row>
    <row r="158" spans="1:14" ht="19.5" customHeight="1">
      <c r="A158" s="9"/>
      <c r="B158" s="9"/>
      <c r="C158" s="9"/>
      <c r="D158" s="9"/>
      <c r="E158" s="9"/>
      <c r="F158" s="9"/>
      <c r="G158" s="9"/>
      <c r="H158" s="157"/>
      <c r="I158" s="11"/>
      <c r="J158" s="11"/>
      <c r="K158" s="11"/>
      <c r="L158" s="11"/>
      <c r="M158" s="11"/>
      <c r="N158" s="11"/>
    </row>
    <row r="159" spans="1:14" ht="19.5" customHeight="1">
      <c r="A159" s="9"/>
      <c r="B159" s="9"/>
      <c r="C159" s="9"/>
      <c r="D159" s="9"/>
      <c r="E159" s="9"/>
      <c r="F159" s="9"/>
      <c r="G159" s="9"/>
      <c r="H159" s="157"/>
      <c r="I159" s="11"/>
      <c r="J159" s="11"/>
      <c r="K159" s="11"/>
      <c r="L159" s="11"/>
      <c r="M159" s="11"/>
      <c r="N159" s="11"/>
    </row>
    <row r="160" spans="1:14" ht="19.5" customHeight="1">
      <c r="A160" s="9"/>
      <c r="B160" s="9"/>
      <c r="C160" s="9"/>
      <c r="D160" s="9"/>
      <c r="E160" s="9"/>
      <c r="F160" s="9"/>
      <c r="G160" s="9"/>
      <c r="H160" s="157"/>
      <c r="I160" s="11"/>
      <c r="J160" s="11"/>
      <c r="K160" s="11"/>
      <c r="L160" s="11"/>
      <c r="M160" s="11"/>
      <c r="N160" s="11"/>
    </row>
    <row r="161" spans="1:14" ht="19.5" customHeight="1">
      <c r="A161" s="9"/>
      <c r="B161" s="9"/>
      <c r="C161" s="9"/>
      <c r="D161" s="9"/>
      <c r="E161" s="9"/>
      <c r="F161" s="9"/>
      <c r="G161" s="9"/>
      <c r="H161" s="10"/>
      <c r="I161" s="11"/>
      <c r="J161" s="11"/>
      <c r="K161" s="11"/>
      <c r="L161" s="11"/>
      <c r="M161" s="11"/>
      <c r="N161" s="11"/>
    </row>
    <row r="162" spans="1:14" ht="14.25" customHeight="1"/>
    <row r="163" spans="1:14" ht="3.75" customHeight="1" thickBot="1"/>
    <row r="164" spans="1:14" ht="15.75" hidden="1" thickBot="1"/>
    <row r="165" spans="1:14" ht="15.75" hidden="1" thickBot="1"/>
    <row r="166" spans="1:14" ht="24" customHeight="1">
      <c r="A166" s="195" t="s">
        <v>87</v>
      </c>
      <c r="B166" s="196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7"/>
    </row>
    <row r="167" spans="1:14" ht="25.5">
      <c r="A167" s="124" t="s">
        <v>0</v>
      </c>
      <c r="B167" s="123"/>
      <c r="C167" s="123" t="s">
        <v>1</v>
      </c>
      <c r="D167" s="4" t="s">
        <v>2</v>
      </c>
      <c r="E167" s="123" t="s">
        <v>3</v>
      </c>
      <c r="F167" s="123" t="s">
        <v>4</v>
      </c>
      <c r="G167" s="2" t="s">
        <v>5</v>
      </c>
      <c r="H167" s="123" t="s">
        <v>6</v>
      </c>
      <c r="I167" s="123" t="s">
        <v>7</v>
      </c>
      <c r="J167" s="125" t="s">
        <v>8</v>
      </c>
      <c r="K167" s="123" t="s">
        <v>9</v>
      </c>
      <c r="L167" s="123" t="s">
        <v>10</v>
      </c>
      <c r="M167" s="123" t="s">
        <v>11</v>
      </c>
      <c r="N167" s="126" t="s">
        <v>12</v>
      </c>
    </row>
    <row r="168" spans="1:14" ht="15.75" thickBot="1">
      <c r="A168" s="127"/>
      <c r="B168" s="128" t="s">
        <v>13</v>
      </c>
      <c r="C168" s="128" t="s">
        <v>14</v>
      </c>
      <c r="D168" s="16"/>
      <c r="E168" s="128" t="s">
        <v>14</v>
      </c>
      <c r="F168" s="128" t="s">
        <v>14</v>
      </c>
      <c r="G168" s="17" t="s">
        <v>15</v>
      </c>
      <c r="H168" s="128" t="s">
        <v>16</v>
      </c>
      <c r="I168" s="128" t="s">
        <v>14</v>
      </c>
      <c r="J168" s="128" t="s">
        <v>14</v>
      </c>
      <c r="K168" s="128" t="s">
        <v>14</v>
      </c>
      <c r="L168" s="128" t="s">
        <v>14</v>
      </c>
      <c r="M168" s="128"/>
      <c r="N168" s="14"/>
    </row>
    <row r="169" spans="1:14" ht="15" customHeight="1">
      <c r="A169" s="243">
        <v>1</v>
      </c>
      <c r="B169" s="245" t="s">
        <v>82</v>
      </c>
      <c r="C169" s="247" t="s">
        <v>74</v>
      </c>
      <c r="D169" s="20" t="s">
        <v>84</v>
      </c>
      <c r="E169" s="129">
        <v>3.0000000000000001E-3</v>
      </c>
      <c r="F169" s="129">
        <v>3.0000000000000001E-3</v>
      </c>
      <c r="G169" s="21">
        <v>105</v>
      </c>
      <c r="H169" s="60">
        <f t="shared" ref="H169:H177" si="2">E169*G169</f>
        <v>0.315</v>
      </c>
      <c r="I169" s="42"/>
      <c r="J169" s="42"/>
      <c r="K169" s="23"/>
      <c r="L169" s="42"/>
      <c r="M169" s="120"/>
      <c r="N169" s="37" t="s">
        <v>17</v>
      </c>
    </row>
    <row r="170" spans="1:14">
      <c r="A170" s="244"/>
      <c r="B170" s="246"/>
      <c r="C170" s="248"/>
      <c r="D170" s="4" t="s">
        <v>79</v>
      </c>
      <c r="E170" s="123">
        <v>0.09</v>
      </c>
      <c r="F170" s="123">
        <v>0.09</v>
      </c>
      <c r="G170" s="2">
        <v>173</v>
      </c>
      <c r="H170" s="61">
        <f t="shared" si="2"/>
        <v>15.57</v>
      </c>
      <c r="I170" s="53">
        <v>18</v>
      </c>
      <c r="J170" s="53">
        <v>6.5</v>
      </c>
      <c r="K170" s="12">
        <v>20</v>
      </c>
      <c r="L170" s="53">
        <v>210</v>
      </c>
      <c r="M170" s="53" t="s">
        <v>83</v>
      </c>
      <c r="N170" s="12"/>
    </row>
    <row r="171" spans="1:14">
      <c r="A171" s="244"/>
      <c r="B171" s="246"/>
      <c r="C171" s="248"/>
      <c r="D171" s="4" t="s">
        <v>32</v>
      </c>
      <c r="E171" s="123">
        <v>5.0000000000000001E-3</v>
      </c>
      <c r="F171" s="123">
        <v>5.0000000000000001E-3</v>
      </c>
      <c r="G171" s="2">
        <v>29</v>
      </c>
      <c r="H171" s="61">
        <f t="shared" si="2"/>
        <v>0.14499999999999999</v>
      </c>
      <c r="I171" s="53"/>
      <c r="J171" s="53"/>
      <c r="K171" s="12"/>
      <c r="L171" s="53"/>
      <c r="M171" s="53"/>
      <c r="N171" s="12"/>
    </row>
    <row r="172" spans="1:14">
      <c r="A172" s="244"/>
      <c r="B172" s="246"/>
      <c r="C172" s="248"/>
      <c r="D172" s="4" t="s">
        <v>28</v>
      </c>
      <c r="E172" s="123">
        <v>5.0000000000000001E-3</v>
      </c>
      <c r="F172" s="123">
        <v>5.0000000000000001E-3</v>
      </c>
      <c r="G172" s="2">
        <v>65</v>
      </c>
      <c r="H172" s="61">
        <f t="shared" si="2"/>
        <v>0.32500000000000001</v>
      </c>
      <c r="I172" s="53"/>
      <c r="J172" s="53"/>
      <c r="K172" s="12"/>
      <c r="L172" s="53"/>
      <c r="M172" s="53"/>
      <c r="N172" s="12"/>
    </row>
    <row r="173" spans="1:14">
      <c r="A173" s="244"/>
      <c r="B173" s="246"/>
      <c r="C173" s="248"/>
      <c r="D173" s="4" t="s">
        <v>35</v>
      </c>
      <c r="E173" s="123">
        <v>1E-3</v>
      </c>
      <c r="F173" s="123">
        <v>1E-3</v>
      </c>
      <c r="G173" s="2">
        <v>18</v>
      </c>
      <c r="H173" s="61">
        <f t="shared" si="2"/>
        <v>1.8000000000000002E-2</v>
      </c>
      <c r="I173" s="53"/>
      <c r="J173" s="53"/>
      <c r="K173" s="12"/>
      <c r="L173" s="53"/>
      <c r="M173" s="53"/>
      <c r="N173" s="12"/>
    </row>
    <row r="174" spans="1:14">
      <c r="A174" s="244"/>
      <c r="B174" s="246"/>
      <c r="C174" s="248"/>
      <c r="D174" s="4" t="s">
        <v>37</v>
      </c>
      <c r="E174" s="123">
        <v>5.0000000000000001E-3</v>
      </c>
      <c r="F174" s="123">
        <v>5.0000000000000001E-3</v>
      </c>
      <c r="G174" s="2">
        <v>144</v>
      </c>
      <c r="H174" s="61">
        <f t="shared" si="2"/>
        <v>0.72</v>
      </c>
      <c r="I174" s="53"/>
      <c r="J174" s="53"/>
      <c r="K174" s="12"/>
      <c r="L174" s="53"/>
      <c r="M174" s="53"/>
      <c r="N174" s="12"/>
    </row>
    <row r="175" spans="1:14" ht="15.75" thickBot="1">
      <c r="A175" s="244"/>
      <c r="B175" s="246"/>
      <c r="C175" s="248"/>
      <c r="D175" s="4" t="s">
        <v>81</v>
      </c>
      <c r="E175" s="123">
        <v>1.7999999999999999E-2</v>
      </c>
      <c r="F175" s="123">
        <v>1.7999999999999999E-2</v>
      </c>
      <c r="G175" s="2">
        <v>265.56</v>
      </c>
      <c r="H175" s="61">
        <f t="shared" si="2"/>
        <v>4.7800799999999999</v>
      </c>
      <c r="I175" s="53"/>
      <c r="J175" s="53"/>
      <c r="K175" s="12"/>
      <c r="L175" s="53"/>
      <c r="M175" s="53"/>
      <c r="N175" s="12"/>
    </row>
    <row r="176" spans="1:14">
      <c r="A176" s="216">
        <v>2</v>
      </c>
      <c r="B176" s="220" t="s">
        <v>34</v>
      </c>
      <c r="C176" s="220">
        <v>200</v>
      </c>
      <c r="D176" s="20" t="s">
        <v>33</v>
      </c>
      <c r="E176" s="129">
        <v>1E-3</v>
      </c>
      <c r="F176" s="129">
        <v>1E-3</v>
      </c>
      <c r="G176" s="21">
        <v>690</v>
      </c>
      <c r="H176" s="34">
        <f t="shared" si="2"/>
        <v>0.69000000000000006</v>
      </c>
      <c r="I176" s="42"/>
      <c r="J176" s="42"/>
      <c r="K176" s="23"/>
      <c r="L176" s="42"/>
      <c r="M176" s="42"/>
      <c r="N176" s="23"/>
    </row>
    <row r="177" spans="1:14" ht="15.75" thickBot="1">
      <c r="A177" s="244"/>
      <c r="B177" s="203"/>
      <c r="C177" s="203"/>
      <c r="D177" s="4" t="s">
        <v>28</v>
      </c>
      <c r="E177" s="123">
        <v>1.4999999999999999E-2</v>
      </c>
      <c r="F177" s="123">
        <v>1.4999999999999999E-2</v>
      </c>
      <c r="G177" s="2">
        <v>65</v>
      </c>
      <c r="H177" s="13">
        <f t="shared" si="2"/>
        <v>0.97499999999999998</v>
      </c>
      <c r="I177" s="54">
        <v>0.2</v>
      </c>
      <c r="J177" s="54">
        <v>0</v>
      </c>
      <c r="K177" s="50">
        <v>14</v>
      </c>
      <c r="L177" s="54">
        <v>56.8</v>
      </c>
      <c r="M177" s="54" t="s">
        <v>48</v>
      </c>
      <c r="N177" s="12"/>
    </row>
    <row r="178" spans="1:14" ht="15.75" thickBot="1">
      <c r="A178" s="219"/>
      <c r="B178" s="218"/>
      <c r="C178" s="218"/>
      <c r="D178" s="25"/>
      <c r="E178" s="130"/>
      <c r="F178" s="130"/>
      <c r="G178" s="6"/>
      <c r="H178" s="35"/>
      <c r="I178" s="53"/>
      <c r="J178" s="53"/>
      <c r="K178" s="12"/>
      <c r="L178" s="53"/>
      <c r="M178" s="53"/>
      <c r="N178" s="12"/>
    </row>
    <row r="179" spans="1:14" ht="15.75" thickBot="1">
      <c r="A179" s="123">
        <v>3</v>
      </c>
      <c r="B179" s="123" t="s">
        <v>29</v>
      </c>
      <c r="C179" s="123">
        <v>50</v>
      </c>
      <c r="D179" s="18" t="s">
        <v>23</v>
      </c>
      <c r="E179" s="132">
        <v>0.05</v>
      </c>
      <c r="F179" s="132">
        <v>0.05</v>
      </c>
      <c r="G179" s="19">
        <v>45.45</v>
      </c>
      <c r="H179" s="49">
        <f>E179*G179</f>
        <v>2.2725000000000004</v>
      </c>
      <c r="I179" s="43">
        <v>7.12</v>
      </c>
      <c r="J179" s="43">
        <v>2.64</v>
      </c>
      <c r="K179" s="41">
        <v>37.36</v>
      </c>
      <c r="L179" s="43">
        <v>212.8</v>
      </c>
      <c r="M179" s="94" t="s">
        <v>31</v>
      </c>
      <c r="N179" s="51"/>
    </row>
    <row r="180" spans="1:14">
      <c r="A180" s="219">
        <v>6</v>
      </c>
      <c r="B180" s="220"/>
      <c r="C180" s="220"/>
      <c r="D180" s="20"/>
      <c r="E180" s="129"/>
      <c r="F180" s="129"/>
      <c r="G180" s="21"/>
      <c r="H180" s="34"/>
      <c r="I180" s="42"/>
      <c r="J180" s="42"/>
      <c r="K180" s="23"/>
      <c r="L180" s="42"/>
      <c r="M180" s="42"/>
      <c r="N180" s="23"/>
    </row>
    <row r="181" spans="1:14" ht="15.75" thickBot="1">
      <c r="A181" s="216"/>
      <c r="B181" s="218"/>
      <c r="C181" s="218"/>
      <c r="D181" s="4"/>
      <c r="E181" s="123"/>
      <c r="F181" s="123"/>
      <c r="G181" s="2"/>
      <c r="H181" s="13"/>
      <c r="I181" s="54"/>
      <c r="J181" s="54">
        <f>SUM(J169:J180)</f>
        <v>9.14</v>
      </c>
      <c r="K181" s="50"/>
      <c r="L181" s="54"/>
      <c r="M181" s="54"/>
      <c r="N181" s="12"/>
    </row>
    <row r="182" spans="1:14" ht="15.75" customHeight="1" thickBot="1">
      <c r="A182" s="212" t="s">
        <v>21</v>
      </c>
      <c r="B182" s="249"/>
      <c r="C182" s="249"/>
      <c r="D182" s="249"/>
      <c r="E182" s="249"/>
      <c r="F182" s="249"/>
      <c r="G182" s="249"/>
      <c r="H182" s="148">
        <f>SUM(H169:H181)</f>
        <v>25.810580000000005</v>
      </c>
      <c r="I182" s="54">
        <f>SUM(I169:I181)</f>
        <v>25.32</v>
      </c>
      <c r="J182" s="54">
        <f>SUM(J169:J181)</f>
        <v>18.28</v>
      </c>
      <c r="K182" s="50">
        <f>SUM(K169:K181)</f>
        <v>71.36</v>
      </c>
      <c r="L182" s="54">
        <f>SUM(L169:L181)</f>
        <v>479.6</v>
      </c>
      <c r="M182" s="54"/>
      <c r="N182" s="55"/>
    </row>
  </sheetData>
  <mergeCells count="61">
    <mergeCell ref="A182:G182"/>
    <mergeCell ref="A5:N5"/>
    <mergeCell ref="A6:N6"/>
    <mergeCell ref="A9:A15"/>
    <mergeCell ref="B9:B15"/>
    <mergeCell ref="C9:C15"/>
    <mergeCell ref="A16:A18"/>
    <mergeCell ref="B16:B18"/>
    <mergeCell ref="C16:C18"/>
    <mergeCell ref="A19:A21"/>
    <mergeCell ref="B19:B21"/>
    <mergeCell ref="C19:C21"/>
    <mergeCell ref="A22:G22"/>
    <mergeCell ref="A176:A178"/>
    <mergeCell ref="B176:B178"/>
    <mergeCell ref="C176:C178"/>
    <mergeCell ref="A180:A181"/>
    <mergeCell ref="B180:B181"/>
    <mergeCell ref="C180:C181"/>
    <mergeCell ref="A87:A89"/>
    <mergeCell ref="B87:B89"/>
    <mergeCell ref="C87:C89"/>
    <mergeCell ref="A90:G90"/>
    <mergeCell ref="A107:N107"/>
    <mergeCell ref="A132:N132"/>
    <mergeCell ref="B135:B139"/>
    <mergeCell ref="C135:C139"/>
    <mergeCell ref="A110:A115"/>
    <mergeCell ref="B110:B115"/>
    <mergeCell ref="A42:A46"/>
    <mergeCell ref="B42:B46"/>
    <mergeCell ref="C42:C46"/>
    <mergeCell ref="A74:N74"/>
    <mergeCell ref="A33:N33"/>
    <mergeCell ref="A36:A41"/>
    <mergeCell ref="B36:B41"/>
    <mergeCell ref="C36:C41"/>
    <mergeCell ref="A49:A50"/>
    <mergeCell ref="B49:B50"/>
    <mergeCell ref="C49:C50"/>
    <mergeCell ref="A77:A82"/>
    <mergeCell ref="B77:B82"/>
    <mergeCell ref="C77:C82"/>
    <mergeCell ref="A52:G52"/>
    <mergeCell ref="A143:A144"/>
    <mergeCell ref="B143:B144"/>
    <mergeCell ref="C143:C144"/>
    <mergeCell ref="A83:A85"/>
    <mergeCell ref="B83:B85"/>
    <mergeCell ref="C83:C85"/>
    <mergeCell ref="A118:A120"/>
    <mergeCell ref="B118:B120"/>
    <mergeCell ref="C118:C120"/>
    <mergeCell ref="A135:A139"/>
    <mergeCell ref="A121:G121"/>
    <mergeCell ref="C110:C115"/>
    <mergeCell ref="A166:N166"/>
    <mergeCell ref="A169:A175"/>
    <mergeCell ref="B169:B175"/>
    <mergeCell ref="C169:C175"/>
    <mergeCell ref="A146:G146"/>
  </mergeCells>
  <phoneticPr fontId="6" type="noConversion"/>
  <pageMargins left="3.937007874015748E-2" right="0.1968503937007874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для малоимущ 1 неделя</vt:lpstr>
      <vt:lpstr>меню для малоим 2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Win7</cp:lastModifiedBy>
  <cp:lastPrinted>2022-11-18T20:57:27Z</cp:lastPrinted>
  <dcterms:created xsi:type="dcterms:W3CDTF">2020-12-01T13:53:22Z</dcterms:created>
  <dcterms:modified xsi:type="dcterms:W3CDTF">2022-11-18T22:58:52Z</dcterms:modified>
</cp:coreProperties>
</file>